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90" activeTab="0"/>
  </bookViews>
  <sheets>
    <sheet name="Subscription form ECh senior 17" sheetId="1" r:id="rId1"/>
    <sheet name="Calculation" sheetId="2" state="hidden" r:id="rId2"/>
    <sheet name="Blad1" sheetId="3" r:id="rId3"/>
  </sheets>
  <definedNames/>
  <calcPr fullCalcOnLoad="1"/>
</workbook>
</file>

<file path=xl/sharedStrings.xml><?xml version="1.0" encoding="utf-8"?>
<sst xmlns="http://schemas.openxmlformats.org/spreadsheetml/2006/main" count="168" uniqueCount="71">
  <si>
    <t>Fighting</t>
  </si>
  <si>
    <t>Men</t>
  </si>
  <si>
    <t>Women</t>
  </si>
  <si>
    <t>Duo-system</t>
  </si>
  <si>
    <t>Mix</t>
  </si>
  <si>
    <t>Referees</t>
  </si>
  <si>
    <t>Surname</t>
  </si>
  <si>
    <t>First name</t>
  </si>
  <si>
    <t>-62 kg</t>
  </si>
  <si>
    <t>-69 kg</t>
  </si>
  <si>
    <t>-77 kg</t>
  </si>
  <si>
    <t>-85 kg</t>
  </si>
  <si>
    <t>-94 kg</t>
  </si>
  <si>
    <t>+94 kg</t>
  </si>
  <si>
    <t>-55 kg</t>
  </si>
  <si>
    <t>-70 kg</t>
  </si>
  <si>
    <t>+70 kg</t>
  </si>
  <si>
    <t>Delegation leader</t>
  </si>
  <si>
    <t>Coaches</t>
  </si>
  <si>
    <t>Nation:</t>
  </si>
  <si>
    <t>Date, name and signature delegation leader</t>
  </si>
  <si>
    <t>Approved by:</t>
  </si>
  <si>
    <t>Competitors</t>
  </si>
  <si>
    <t>Enrolment price per category</t>
  </si>
  <si>
    <t>Contact person:</t>
  </si>
  <si>
    <t>Address:</t>
  </si>
  <si>
    <t>Telephone number:</t>
  </si>
  <si>
    <t>E-mail address:</t>
  </si>
  <si>
    <t>price per couple</t>
  </si>
  <si>
    <t>Participating competitors (fighting), couples (duo)</t>
  </si>
  <si>
    <t>Total for enrolment /category</t>
  </si>
  <si>
    <t>-56 kg</t>
  </si>
  <si>
    <t>-49 kg</t>
  </si>
  <si>
    <t>Ne Waza</t>
  </si>
  <si>
    <t>Classic</t>
  </si>
  <si>
    <t>Show</t>
  </si>
  <si>
    <t>Thursday -&gt; Friday</t>
  </si>
  <si>
    <t>Friday -&gt; Saturday</t>
  </si>
  <si>
    <t>Saturday -&gt; Sunday</t>
  </si>
  <si>
    <t>Sunday -&gt; Monday</t>
  </si>
  <si>
    <t>Total to be paid</t>
  </si>
  <si>
    <t xml:space="preserve">Medical </t>
  </si>
  <si>
    <t>Registration form European  Championship Ju-Jitsu 2017</t>
  </si>
  <si>
    <r>
      <t>Venue</t>
    </r>
    <r>
      <rPr>
        <b/>
        <sz val="10"/>
        <rFont val="Arial"/>
        <family val="2"/>
      </rPr>
      <t>: Borik Sports Hall, Aleja Svetog Save 48, Republic of Srpska, Bosnia and Herzegovina</t>
    </r>
  </si>
  <si>
    <r>
      <t>Dates</t>
    </r>
    <r>
      <rPr>
        <b/>
        <sz val="10"/>
        <rFont val="Arial"/>
        <family val="2"/>
      </rPr>
      <t>: 3th and 4th of June 2017</t>
    </r>
  </si>
  <si>
    <r>
      <t>Registration deadline</t>
    </r>
    <r>
      <rPr>
        <b/>
        <sz val="10"/>
        <rFont val="Arial"/>
        <family val="2"/>
      </rPr>
      <t>: 8th of May 2017</t>
    </r>
  </si>
  <si>
    <r>
      <t>Organiser</t>
    </r>
    <r>
      <rPr>
        <b/>
        <sz val="10"/>
        <rFont val="Arial"/>
        <family val="2"/>
      </rPr>
      <t xml:space="preserve">: Ju Jitsu Federation of Republic of Srpska tel + 38765658104 jjsrs@live.com
 Tina Ujevica 9, 78000 Banja Luka,
 Republic of Srpska, Bosnia and Herzegovina
</t>
    </r>
  </si>
  <si>
    <t>Official HOTEL VIDOVIĆ</t>
  </si>
  <si>
    <t>Official HOTEL JELENA</t>
  </si>
  <si>
    <t>Official HOTEL PALACE</t>
  </si>
  <si>
    <t>Official MOTEL GOLDEN CARD</t>
  </si>
  <si>
    <t xml:space="preserve">To be paid before May 8th on bank account number BA 395672410000198422 ( BIC SABRBA2BXXX) with following mentioning: </t>
  </si>
  <si>
    <t xml:space="preserve"> "ECh 2017 Country" (for example "ECh 2017 France)</t>
  </si>
  <si>
    <t>DOUBLE</t>
  </si>
  <si>
    <t>TRIPLE</t>
  </si>
  <si>
    <t>Total</t>
  </si>
  <si>
    <t>Hotels</t>
  </si>
  <si>
    <t>1PK</t>
  </si>
  <si>
    <t>2PK</t>
  </si>
  <si>
    <t>3PK</t>
  </si>
  <si>
    <t>x</t>
  </si>
  <si>
    <t>Grand Total</t>
  </si>
  <si>
    <t>SINGLE</t>
  </si>
  <si>
    <t>Transportation Sarajevo - Banja Luka</t>
  </si>
  <si>
    <t>See airport transport form</t>
  </si>
  <si>
    <t>Please indicate how many people are using this option, see airport transfer form</t>
  </si>
  <si>
    <t>number</t>
  </si>
  <si>
    <t>amount pp</t>
  </si>
  <si>
    <t>total</t>
  </si>
  <si>
    <t xml:space="preserve">Please indicate how many single or double rooms you wish </t>
  </si>
  <si>
    <t xml:space="preserve">Please indicate how many single, double or triple rooms you wish 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</si>
</sst>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€&quot;"/>
    <numFmt numFmtId="181" formatCode="&quot;Ja&quot;;&quot;Ja&quot;;&quot;Nee&quot;"/>
    <numFmt numFmtId="182" formatCode="&quot;Waar&quot;;&quot;Waar&quot;;&quot;Niet waar&quot;"/>
    <numFmt numFmtId="183" formatCode="&quot;Aan&quot;;&quot;Aan&quot;;&quot;Uit&quot;"/>
    <numFmt numFmtId="184" formatCode="[$€-2]\ #.##000_);[Red]\([$€-2]\ #.##000\)"/>
    <numFmt numFmtId="185" formatCode="_-* #,##0.00\ [$€-1]_-;\-* #,##0.00\ [$€-1]_-;_-* &quot;-&quot;??\ [$€-1]_-"/>
    <numFmt numFmtId="186" formatCode="&quot;€&quot;\ #,##0.00"/>
    <numFmt numFmtId="187" formatCode="&quot;Waar&quot;;&quot;Waar&quot;;&quot;Onwaar&quot;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4"/>
      <name val="Arial"/>
      <family val="2"/>
    </font>
    <font>
      <sz val="16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7" applyNumberFormat="0" applyFont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Alignment="1">
      <alignment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 wrapText="1"/>
    </xf>
    <xf numFmtId="180" fontId="0" fillId="0" borderId="0" xfId="0" applyNumberFormat="1" applyAlignment="1">
      <alignment wrapText="1"/>
    </xf>
    <xf numFmtId="180" fontId="0" fillId="0" borderId="0" xfId="0" applyNumberFormat="1" applyAlignment="1">
      <alignment horizontal="right" vertical="center" wrapText="1"/>
    </xf>
    <xf numFmtId="180" fontId="0" fillId="0" borderId="0" xfId="0" applyNumberForma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180" fontId="9" fillId="0" borderId="0" xfId="0" applyNumberFormat="1" applyFont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8" fillId="32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0" xfId="0" applyFont="1" applyAlignment="1">
      <alignment wrapText="1"/>
    </xf>
    <xf numFmtId="180" fontId="8" fillId="32" borderId="18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32" borderId="20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180" fontId="0" fillId="32" borderId="19" xfId="0" applyNumberFormat="1" applyFill="1" applyBorder="1" applyAlignment="1">
      <alignment horizontal="center" vertical="center" wrapText="1"/>
    </xf>
    <xf numFmtId="180" fontId="0" fillId="0" borderId="0" xfId="0" applyNumberForma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32" borderId="21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80" fontId="0" fillId="32" borderId="22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180" fontId="0" fillId="32" borderId="10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86" fontId="0" fillId="0" borderId="0" xfId="0" applyNumberForma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86" fontId="0" fillId="0" borderId="0" xfId="0" applyNumberFormat="1" applyFill="1" applyBorder="1" applyAlignment="1">
      <alignment horizontal="center" vertical="center" wrapText="1"/>
    </xf>
    <xf numFmtId="180" fontId="0" fillId="0" borderId="0" xfId="0" applyNumberFormat="1" applyFill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49" fontId="0" fillId="33" borderId="10" xfId="0" applyNumberFormat="1" applyFill="1" applyBorder="1" applyAlignment="1">
      <alignment/>
    </xf>
    <xf numFmtId="0" fontId="0" fillId="0" borderId="0" xfId="0" applyAlignment="1">
      <alignment vertical="center" wrapText="1"/>
    </xf>
    <xf numFmtId="170" fontId="0" fillId="0" borderId="0" xfId="59" applyFont="1" applyAlignment="1">
      <alignment wrapText="1"/>
    </xf>
    <xf numFmtId="0" fontId="0" fillId="33" borderId="22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34" borderId="10" xfId="0" applyFill="1" applyBorder="1" applyAlignment="1">
      <alignment horizontal="center" vertical="center" wrapText="1"/>
    </xf>
    <xf numFmtId="180" fontId="0" fillId="34" borderId="10" xfId="0" applyNumberFormat="1" applyFill="1" applyBorder="1" applyAlignment="1">
      <alignment horizontal="center" vertical="center" wrapText="1"/>
    </xf>
    <xf numFmtId="180" fontId="0" fillId="32" borderId="10" xfId="0" applyNumberForma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80" fontId="9" fillId="34" borderId="33" xfId="0" applyNumberFormat="1" applyFont="1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vertical="center" wrapText="1"/>
    </xf>
    <xf numFmtId="180" fontId="49" fillId="35" borderId="34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wrapText="1"/>
    </xf>
    <xf numFmtId="170" fontId="49" fillId="35" borderId="34" xfId="59" applyFont="1" applyFill="1" applyBorder="1" applyAlignment="1">
      <alignment horizontal="center" vertical="center" wrapText="1"/>
    </xf>
    <xf numFmtId="0" fontId="9" fillId="34" borderId="33" xfId="0" applyFont="1" applyFill="1" applyBorder="1" applyAlignment="1">
      <alignment wrapText="1"/>
    </xf>
    <xf numFmtId="49" fontId="0" fillId="34" borderId="10" xfId="0" applyNumberFormat="1" applyFill="1" applyBorder="1" applyAlignment="1">
      <alignment vertical="center" wrapText="1"/>
    </xf>
    <xf numFmtId="0" fontId="9" fillId="34" borderId="33" xfId="0" applyFont="1" applyFill="1" applyBorder="1" applyAlignment="1">
      <alignment horizontal="center" wrapText="1"/>
    </xf>
    <xf numFmtId="0" fontId="0" fillId="33" borderId="35" xfId="0" applyFill="1" applyBorder="1" applyAlignment="1">
      <alignment horizontal="center"/>
    </xf>
    <xf numFmtId="0" fontId="0" fillId="33" borderId="35" xfId="0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80" fontId="49" fillId="35" borderId="33" xfId="0" applyNumberFormat="1" applyFont="1" applyFill="1" applyBorder="1" applyAlignment="1">
      <alignment horizontal="center" vertical="center" wrapText="1"/>
    </xf>
    <xf numFmtId="180" fontId="49" fillId="35" borderId="37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80" fontId="0" fillId="32" borderId="27" xfId="0" applyNumberFormat="1" applyFill="1" applyBorder="1" applyAlignment="1">
      <alignment horizontal="center" vertical="center" wrapText="1"/>
    </xf>
    <xf numFmtId="180" fontId="0" fillId="32" borderId="28" xfId="0" applyNumberFormat="1" applyFill="1" applyBorder="1" applyAlignment="1">
      <alignment horizontal="center" vertical="center" wrapText="1"/>
    </xf>
    <xf numFmtId="180" fontId="0" fillId="32" borderId="40" xfId="0" applyNumberFormat="1" applyFill="1" applyBorder="1" applyAlignment="1">
      <alignment horizontal="center" vertical="center" wrapText="1"/>
    </xf>
    <xf numFmtId="180" fontId="0" fillId="32" borderId="22" xfId="0" applyNumberFormat="1" applyFill="1" applyBorder="1" applyAlignment="1">
      <alignment horizontal="center" vertical="center" wrapText="1"/>
    </xf>
    <xf numFmtId="180" fontId="0" fillId="32" borderId="41" xfId="0" applyNumberFormat="1" applyFill="1" applyBorder="1" applyAlignment="1">
      <alignment horizontal="center" vertical="center" wrapText="1"/>
    </xf>
    <xf numFmtId="180" fontId="0" fillId="32" borderId="42" xfId="0" applyNumberFormat="1" applyFill="1" applyBorder="1" applyAlignment="1">
      <alignment horizontal="center" vertical="center" wrapText="1"/>
    </xf>
    <xf numFmtId="180" fontId="0" fillId="32" borderId="23" xfId="0" applyNumberFormat="1" applyFill="1" applyBorder="1" applyAlignment="1">
      <alignment horizontal="center" vertical="center" wrapText="1"/>
    </xf>
    <xf numFmtId="180" fontId="0" fillId="32" borderId="12" xfId="0" applyNumberForma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32" borderId="14" xfId="0" applyNumberFormat="1" applyFill="1" applyBorder="1" applyAlignment="1">
      <alignment horizontal="center" vertical="center" wrapText="1"/>
    </xf>
    <xf numFmtId="49" fontId="0" fillId="32" borderId="20" xfId="0" applyNumberFormat="1" applyFill="1" applyBorder="1" applyAlignment="1">
      <alignment horizontal="center" vertical="center" wrapText="1"/>
    </xf>
    <xf numFmtId="0" fontId="4" fillId="32" borderId="43" xfId="0" applyFont="1" applyFill="1" applyBorder="1" applyAlignment="1">
      <alignment horizontal="center" vertical="center" wrapText="1"/>
    </xf>
    <xf numFmtId="0" fontId="4" fillId="32" borderId="44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80" fontId="0" fillId="32" borderId="10" xfId="0" applyNumberFormat="1" applyFill="1" applyBorder="1" applyAlignment="1">
      <alignment horizontal="center" vertical="center" wrapText="1"/>
    </xf>
    <xf numFmtId="180" fontId="0" fillId="32" borderId="13" xfId="0" applyNumberFormat="1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7" xfId="0" applyFill="1" applyBorder="1" applyAlignment="1">
      <alignment horizontal="center" vertical="center" wrapText="1"/>
    </xf>
    <xf numFmtId="0" fontId="0" fillId="32" borderId="41" xfId="0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32" borderId="47" xfId="0" applyFont="1" applyFill="1" applyBorder="1" applyAlignment="1">
      <alignment horizontal="center" vertical="center" wrapText="1"/>
    </xf>
    <xf numFmtId="0" fontId="4" fillId="32" borderId="48" xfId="0" applyFont="1" applyFill="1" applyBorder="1" applyAlignment="1">
      <alignment horizontal="center" vertical="center" wrapText="1"/>
    </xf>
    <xf numFmtId="0" fontId="4" fillId="32" borderId="49" xfId="0" applyFont="1" applyFill="1" applyBorder="1" applyAlignment="1">
      <alignment horizontal="center" vertical="center" wrapText="1"/>
    </xf>
    <xf numFmtId="180" fontId="0" fillId="32" borderId="50" xfId="0" applyNumberFormat="1" applyFill="1" applyBorder="1" applyAlignment="1">
      <alignment horizontal="center" vertical="center" wrapText="1"/>
    </xf>
    <xf numFmtId="180" fontId="0" fillId="32" borderId="51" xfId="0" applyNumberFormat="1" applyFill="1" applyBorder="1" applyAlignment="1">
      <alignment horizontal="center" vertical="center" wrapText="1"/>
    </xf>
    <xf numFmtId="180" fontId="0" fillId="32" borderId="52" xfId="0" applyNumberFormat="1" applyFill="1" applyBorder="1" applyAlignment="1">
      <alignment horizontal="center" vertical="center" wrapText="1"/>
    </xf>
    <xf numFmtId="49" fontId="0" fillId="32" borderId="16" xfId="0" applyNumberForma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49" fontId="0" fillId="32" borderId="38" xfId="0" applyNumberFormat="1" applyFill="1" applyBorder="1" applyAlignment="1">
      <alignment horizontal="center" vertical="center" wrapText="1"/>
    </xf>
    <xf numFmtId="49" fontId="0" fillId="32" borderId="46" xfId="0" applyNumberForma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0" fillId="32" borderId="13" xfId="0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180" fontId="0" fillId="32" borderId="54" xfId="0" applyNumberFormat="1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28" xfId="0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33" borderId="36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9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/>
    </xf>
    <xf numFmtId="0" fontId="0" fillId="33" borderId="22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171450</xdr:rowOff>
    </xdr:from>
    <xdr:to>
      <xdr:col>0</xdr:col>
      <xdr:colOff>1295400</xdr:colOff>
      <xdr:row>5</xdr:row>
      <xdr:rowOff>57150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71450"/>
          <a:ext cx="10668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0</xdr:row>
      <xdr:rowOff>19050</xdr:rowOff>
    </xdr:from>
    <xdr:to>
      <xdr:col>6</xdr:col>
      <xdr:colOff>19050</xdr:colOff>
      <xdr:row>4</xdr:row>
      <xdr:rowOff>76200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19050"/>
          <a:ext cx="17811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8"/>
  <sheetViews>
    <sheetView tabSelected="1" zoomScale="85" zoomScaleNormal="85" zoomScalePageLayoutView="0" workbookViewId="0" topLeftCell="A136">
      <selection activeCell="F173" sqref="F173"/>
    </sheetView>
  </sheetViews>
  <sheetFormatPr defaultColWidth="9.140625" defaultRowHeight="12.75"/>
  <cols>
    <col min="1" max="1" width="32.28125" style="1" customWidth="1"/>
    <col min="2" max="2" width="35.28125" style="22" customWidth="1"/>
    <col min="3" max="3" width="28.8515625" style="22" customWidth="1"/>
    <col min="4" max="4" width="15.140625" style="1" customWidth="1"/>
    <col min="5" max="5" width="13.7109375" style="11" customWidth="1"/>
    <col min="6" max="6" width="14.28125" style="13" customWidth="1"/>
    <col min="7" max="7" width="12.28125" style="1" customWidth="1"/>
    <col min="8" max="8" width="10.7109375" style="1" bestFit="1" customWidth="1"/>
    <col min="9" max="9" width="10.8515625" style="1" bestFit="1" customWidth="1"/>
    <col min="10" max="10" width="9.7109375" style="1" bestFit="1" customWidth="1"/>
    <col min="11" max="11" width="10.8515625" style="1" bestFit="1" customWidth="1"/>
    <col min="12" max="16384" width="9.140625" style="1" customWidth="1"/>
  </cols>
  <sheetData>
    <row r="1" spans="2:6" ht="43.5" customHeight="1">
      <c r="B1" s="144" t="s">
        <v>42</v>
      </c>
      <c r="C1" s="144"/>
      <c r="D1" s="144"/>
      <c r="E1" s="28"/>
      <c r="F1" s="28"/>
    </row>
    <row r="2" spans="1:6" ht="12.75" customHeight="1">
      <c r="A2" s="140" t="s">
        <v>43</v>
      </c>
      <c r="B2" s="140"/>
      <c r="C2" s="140"/>
      <c r="D2" s="140"/>
      <c r="E2" s="140"/>
      <c r="F2" s="140"/>
    </row>
    <row r="3" spans="1:6" ht="12.75" customHeight="1">
      <c r="A3" s="140" t="s">
        <v>44</v>
      </c>
      <c r="B3" s="140"/>
      <c r="C3" s="140"/>
      <c r="D3" s="140"/>
      <c r="E3" s="140"/>
      <c r="F3" s="140"/>
    </row>
    <row r="4" spans="1:6" ht="12.75">
      <c r="A4" s="140" t="s">
        <v>45</v>
      </c>
      <c r="B4" s="141"/>
      <c r="C4" s="141"/>
      <c r="D4" s="141"/>
      <c r="E4" s="141"/>
      <c r="F4" s="141"/>
    </row>
    <row r="5" spans="1:6" ht="12.75">
      <c r="A5" s="140" t="s">
        <v>46</v>
      </c>
      <c r="B5" s="141"/>
      <c r="C5" s="141"/>
      <c r="D5" s="141"/>
      <c r="E5" s="141"/>
      <c r="F5" s="141"/>
    </row>
    <row r="6" ht="6.75" customHeight="1"/>
    <row r="7" spans="1:6" ht="18">
      <c r="A7" s="5" t="s">
        <v>19</v>
      </c>
      <c r="B7" s="150"/>
      <c r="C7" s="150"/>
      <c r="D7" s="150"/>
      <c r="E7" s="150"/>
      <c r="F7" s="1"/>
    </row>
    <row r="8" spans="1:6" s="43" customFormat="1" ht="15">
      <c r="A8" s="43" t="s">
        <v>24</v>
      </c>
      <c r="B8" s="153"/>
      <c r="C8" s="154"/>
      <c r="D8" s="154"/>
      <c r="E8" s="154"/>
      <c r="F8" s="42"/>
    </row>
    <row r="9" spans="1:6" s="43" customFormat="1" ht="15">
      <c r="A9" s="43" t="s">
        <v>25</v>
      </c>
      <c r="B9" s="153"/>
      <c r="C9" s="154"/>
      <c r="D9" s="154"/>
      <c r="E9" s="154"/>
      <c r="F9" s="42"/>
    </row>
    <row r="10" spans="1:6" s="43" customFormat="1" ht="15">
      <c r="A10" s="43" t="s">
        <v>26</v>
      </c>
      <c r="B10" s="153"/>
      <c r="C10" s="154"/>
      <c r="D10" s="154"/>
      <c r="E10" s="154"/>
      <c r="F10" s="42"/>
    </row>
    <row r="11" spans="1:6" s="43" customFormat="1" ht="15">
      <c r="A11" s="43" t="s">
        <v>27</v>
      </c>
      <c r="B11" s="155"/>
      <c r="C11" s="156"/>
      <c r="D11" s="156"/>
      <c r="E11" s="156"/>
      <c r="F11" s="42"/>
    </row>
    <row r="12" spans="2:6" s="43" customFormat="1" ht="15">
      <c r="B12" s="98"/>
      <c r="C12" s="99"/>
      <c r="D12" s="99"/>
      <c r="E12" s="99"/>
      <c r="F12" s="42"/>
    </row>
    <row r="13" spans="2:6" s="43" customFormat="1" ht="15">
      <c r="B13" s="82"/>
      <c r="C13" s="83"/>
      <c r="D13" s="83"/>
      <c r="E13" s="83"/>
      <c r="F13" s="42"/>
    </row>
    <row r="14" spans="2:6" ht="51">
      <c r="B14" s="47" t="s">
        <v>6</v>
      </c>
      <c r="C14" s="47" t="s">
        <v>7</v>
      </c>
      <c r="D14" s="47" t="s">
        <v>29</v>
      </c>
      <c r="E14" s="48" t="s">
        <v>23</v>
      </c>
      <c r="F14" s="47" t="s">
        <v>30</v>
      </c>
    </row>
    <row r="15" spans="1:6" ht="13.5" thickBot="1">
      <c r="A15" s="2"/>
      <c r="B15" s="8"/>
      <c r="C15" s="8"/>
      <c r="D15" s="8"/>
      <c r="E15" s="36"/>
      <c r="F15" s="8"/>
    </row>
    <row r="16" spans="1:6" ht="15.75" thickBot="1">
      <c r="A16" s="40" t="s">
        <v>17</v>
      </c>
      <c r="B16" s="49"/>
      <c r="C16" s="30"/>
      <c r="D16" s="46"/>
      <c r="E16" s="37"/>
      <c r="F16" s="37"/>
    </row>
    <row r="17" spans="1:6" ht="13.5" thickBot="1">
      <c r="A17" s="16"/>
      <c r="B17" s="23"/>
      <c r="C17" s="23"/>
      <c r="D17" s="23"/>
      <c r="E17" s="38"/>
      <c r="F17" s="23"/>
    </row>
    <row r="18" spans="1:6" ht="15.75" thickBot="1">
      <c r="A18" s="40" t="s">
        <v>41</v>
      </c>
      <c r="B18" s="49"/>
      <c r="C18" s="30"/>
      <c r="D18" s="46"/>
      <c r="E18" s="37"/>
      <c r="F18" s="37"/>
    </row>
    <row r="19" spans="1:6" ht="13.5" thickBot="1">
      <c r="A19" s="16"/>
      <c r="B19" s="23"/>
      <c r="C19" s="23"/>
      <c r="D19" s="23"/>
      <c r="E19" s="38"/>
      <c r="F19" s="23"/>
    </row>
    <row r="20" spans="1:6" ht="15.75" thickBot="1">
      <c r="A20" s="40" t="s">
        <v>18</v>
      </c>
      <c r="B20" s="8"/>
      <c r="C20" s="8"/>
      <c r="D20" s="8"/>
      <c r="E20" s="36"/>
      <c r="F20" s="8"/>
    </row>
    <row r="21" spans="1:7" ht="12.75">
      <c r="A21" s="31">
        <v>1</v>
      </c>
      <c r="B21" s="32"/>
      <c r="C21" s="32"/>
      <c r="D21" s="151"/>
      <c r="E21" s="115"/>
      <c r="F21" s="115"/>
      <c r="G21" s="10"/>
    </row>
    <row r="22" spans="1:7" ht="12.75">
      <c r="A22" s="33">
        <v>2</v>
      </c>
      <c r="B22" s="17"/>
      <c r="C22" s="17"/>
      <c r="D22" s="152"/>
      <c r="E22" s="109"/>
      <c r="F22" s="109"/>
      <c r="G22" s="10"/>
    </row>
    <row r="23" spans="1:7" ht="12.75">
      <c r="A23" s="33">
        <v>3</v>
      </c>
      <c r="B23" s="17"/>
      <c r="C23" s="17"/>
      <c r="D23" s="152"/>
      <c r="E23" s="109"/>
      <c r="F23" s="109"/>
      <c r="G23" s="10"/>
    </row>
    <row r="24" spans="1:7" ht="12.75">
      <c r="A24" s="33">
        <v>4</v>
      </c>
      <c r="B24" s="17"/>
      <c r="C24" s="17"/>
      <c r="D24" s="116"/>
      <c r="E24" s="127"/>
      <c r="F24" s="116"/>
      <c r="G24" s="10"/>
    </row>
    <row r="25" spans="1:7" ht="12.75">
      <c r="A25" s="33">
        <v>5</v>
      </c>
      <c r="B25" s="17"/>
      <c r="C25" s="17"/>
      <c r="D25" s="116"/>
      <c r="E25" s="127"/>
      <c r="F25" s="116"/>
      <c r="G25" s="10"/>
    </row>
    <row r="26" spans="1:7" ht="13.5" thickBot="1">
      <c r="A26" s="34">
        <v>6</v>
      </c>
      <c r="B26" s="35"/>
      <c r="C26" s="35"/>
      <c r="D26" s="145"/>
      <c r="E26" s="128"/>
      <c r="F26" s="145"/>
      <c r="G26" s="10"/>
    </row>
    <row r="27" spans="1:6" ht="12.75">
      <c r="A27" s="2"/>
      <c r="B27" s="8"/>
      <c r="C27" s="8"/>
      <c r="D27" s="8"/>
      <c r="E27" s="36"/>
      <c r="F27" s="8"/>
    </row>
    <row r="28" spans="1:6" ht="13.5" thickBot="1">
      <c r="A28" s="2"/>
      <c r="B28" s="8"/>
      <c r="C28" s="8"/>
      <c r="D28" s="8"/>
      <c r="E28" s="36"/>
      <c r="F28" s="8"/>
    </row>
    <row r="29" spans="1:6" ht="15.75" thickBot="1">
      <c r="A29" s="40" t="s">
        <v>22</v>
      </c>
      <c r="B29" s="8"/>
      <c r="C29" s="8"/>
      <c r="D29" s="8"/>
      <c r="E29" s="36"/>
      <c r="F29" s="8"/>
    </row>
    <row r="30" spans="1:6" ht="12.75">
      <c r="A30" s="2"/>
      <c r="B30" s="8"/>
      <c r="C30" s="8"/>
      <c r="D30" s="8"/>
      <c r="E30" s="36"/>
      <c r="F30" s="8"/>
    </row>
    <row r="31" spans="1:6" ht="18.75">
      <c r="A31" s="41" t="s">
        <v>0</v>
      </c>
      <c r="B31" s="117"/>
      <c r="C31" s="117"/>
      <c r="D31" s="8"/>
      <c r="E31" s="36"/>
      <c r="F31" s="8"/>
    </row>
    <row r="32" spans="1:6" ht="12.75">
      <c r="A32" s="2"/>
      <c r="B32" s="8"/>
      <c r="C32" s="8"/>
      <c r="D32" s="8"/>
      <c r="E32" s="36"/>
      <c r="F32" s="8"/>
    </row>
    <row r="33" spans="1:6" ht="15.75">
      <c r="A33" s="18" t="s">
        <v>1</v>
      </c>
      <c r="B33" s="8"/>
      <c r="C33" s="8"/>
      <c r="D33" s="8"/>
      <c r="E33" s="36"/>
      <c r="F33" s="8"/>
    </row>
    <row r="34" spans="1:6" ht="12" customHeight="1" thickBot="1">
      <c r="A34" s="18"/>
      <c r="B34" s="8"/>
      <c r="C34" s="8"/>
      <c r="D34" s="8"/>
      <c r="E34" s="36"/>
      <c r="F34" s="8"/>
    </row>
    <row r="35" spans="1:6" ht="12.75">
      <c r="A35" s="119" t="s">
        <v>31</v>
      </c>
      <c r="B35" s="20"/>
      <c r="C35" s="20"/>
      <c r="D35" s="118">
        <v>0</v>
      </c>
      <c r="E35" s="115">
        <v>60</v>
      </c>
      <c r="F35" s="115">
        <f>D35*E35</f>
        <v>0</v>
      </c>
    </row>
    <row r="36" spans="1:6" ht="13.5" thickBot="1">
      <c r="A36" s="120"/>
      <c r="B36" s="4"/>
      <c r="C36" s="4"/>
      <c r="D36" s="100"/>
      <c r="E36" s="127"/>
      <c r="F36" s="116"/>
    </row>
    <row r="37" spans="1:7" ht="12.75">
      <c r="A37" s="119" t="s">
        <v>8</v>
      </c>
      <c r="B37" s="20"/>
      <c r="C37" s="20"/>
      <c r="D37" s="118">
        <v>0</v>
      </c>
      <c r="E37" s="115">
        <v>60</v>
      </c>
      <c r="F37" s="115">
        <f>D37*E37</f>
        <v>0</v>
      </c>
      <c r="G37" s="10"/>
    </row>
    <row r="38" spans="1:7" ht="13.5" thickBot="1">
      <c r="A38" s="120"/>
      <c r="B38" s="4"/>
      <c r="C38" s="4"/>
      <c r="D38" s="100"/>
      <c r="E38" s="127"/>
      <c r="F38" s="116"/>
      <c r="G38" s="10"/>
    </row>
    <row r="39" spans="1:7" ht="12.75">
      <c r="A39" s="119" t="s">
        <v>9</v>
      </c>
      <c r="B39" s="20"/>
      <c r="C39" s="20"/>
      <c r="D39" s="118">
        <v>0</v>
      </c>
      <c r="E39" s="115">
        <v>60</v>
      </c>
      <c r="F39" s="115">
        <f>D39*E39</f>
        <v>0</v>
      </c>
      <c r="G39" s="10"/>
    </row>
    <row r="40" spans="1:7" ht="13.5" thickBot="1">
      <c r="A40" s="120"/>
      <c r="B40" s="4"/>
      <c r="C40" s="4"/>
      <c r="D40" s="100"/>
      <c r="E40" s="127"/>
      <c r="F40" s="116"/>
      <c r="G40" s="10"/>
    </row>
    <row r="41" spans="1:7" ht="12.75">
      <c r="A41" s="119" t="s">
        <v>10</v>
      </c>
      <c r="B41" s="20"/>
      <c r="C41" s="20"/>
      <c r="D41" s="118">
        <v>0</v>
      </c>
      <c r="E41" s="115">
        <v>60</v>
      </c>
      <c r="F41" s="115">
        <f>D41*E41</f>
        <v>0</v>
      </c>
      <c r="G41" s="10"/>
    </row>
    <row r="42" spans="1:7" ht="13.5" thickBot="1">
      <c r="A42" s="120"/>
      <c r="B42" s="4"/>
      <c r="C42" s="4"/>
      <c r="D42" s="100"/>
      <c r="E42" s="127"/>
      <c r="F42" s="116"/>
      <c r="G42" s="10"/>
    </row>
    <row r="43" spans="1:7" ht="12.75">
      <c r="A43" s="119" t="s">
        <v>11</v>
      </c>
      <c r="B43" s="20"/>
      <c r="C43" s="20"/>
      <c r="D43" s="118">
        <v>0</v>
      </c>
      <c r="E43" s="115">
        <v>60</v>
      </c>
      <c r="F43" s="115">
        <f>D43*E43</f>
        <v>0</v>
      </c>
      <c r="G43" s="10"/>
    </row>
    <row r="44" spans="1:7" ht="13.5" thickBot="1">
      <c r="A44" s="120"/>
      <c r="B44" s="4"/>
      <c r="C44" s="4"/>
      <c r="D44" s="100"/>
      <c r="E44" s="127"/>
      <c r="F44" s="116"/>
      <c r="G44" s="10"/>
    </row>
    <row r="45" spans="1:7" ht="12.75">
      <c r="A45" s="119" t="s">
        <v>12</v>
      </c>
      <c r="B45" s="20"/>
      <c r="C45" s="20"/>
      <c r="D45" s="118">
        <v>0</v>
      </c>
      <c r="E45" s="115">
        <v>60</v>
      </c>
      <c r="F45" s="115">
        <f>D45*E45</f>
        <v>0</v>
      </c>
      <c r="G45" s="10"/>
    </row>
    <row r="46" spans="1:7" ht="13.5" thickBot="1">
      <c r="A46" s="120"/>
      <c r="B46" s="4"/>
      <c r="C46" s="4"/>
      <c r="D46" s="100"/>
      <c r="E46" s="127"/>
      <c r="F46" s="116"/>
      <c r="G46" s="10"/>
    </row>
    <row r="47" spans="1:8" ht="12.75">
      <c r="A47" s="142" t="s">
        <v>13</v>
      </c>
      <c r="B47" s="20"/>
      <c r="C47" s="20"/>
      <c r="D47" s="123">
        <v>0</v>
      </c>
      <c r="E47" s="110">
        <v>60</v>
      </c>
      <c r="F47" s="147">
        <f>D47*E47</f>
        <v>0</v>
      </c>
      <c r="G47" s="104">
        <f>Calculation!E5</f>
        <v>0</v>
      </c>
      <c r="H47" s="58"/>
    </row>
    <row r="48" spans="1:8" ht="13.5" thickBot="1">
      <c r="A48" s="143"/>
      <c r="B48" s="21"/>
      <c r="C48" s="21"/>
      <c r="D48" s="124"/>
      <c r="E48" s="112"/>
      <c r="F48" s="148"/>
      <c r="G48" s="105"/>
      <c r="H48" s="58"/>
    </row>
    <row r="49" spans="1:6" ht="12.75">
      <c r="A49" s="6"/>
      <c r="B49" s="8"/>
      <c r="C49" s="8"/>
      <c r="D49" s="8"/>
      <c r="E49" s="36"/>
      <c r="F49" s="8"/>
    </row>
    <row r="50" spans="1:6" ht="15.75">
      <c r="A50" s="18" t="s">
        <v>2</v>
      </c>
      <c r="B50" s="8"/>
      <c r="C50" s="8"/>
      <c r="D50" s="8"/>
      <c r="E50" s="36"/>
      <c r="F50" s="8"/>
    </row>
    <row r="51" spans="1:6" ht="12" customHeight="1" thickBot="1">
      <c r="A51" s="18"/>
      <c r="B51" s="8"/>
      <c r="C51" s="8"/>
      <c r="D51" s="8"/>
      <c r="E51" s="36"/>
      <c r="F51" s="8"/>
    </row>
    <row r="52" spans="1:6" ht="12" customHeight="1">
      <c r="A52" s="119" t="s">
        <v>32</v>
      </c>
      <c r="B52" s="20"/>
      <c r="C52" s="20"/>
      <c r="D52" s="118">
        <v>0</v>
      </c>
      <c r="E52" s="115">
        <v>60</v>
      </c>
      <c r="F52" s="115">
        <f>D52*E52</f>
        <v>0</v>
      </c>
    </row>
    <row r="53" spans="1:6" ht="12" customHeight="1" thickBot="1">
      <c r="A53" s="120"/>
      <c r="B53" s="4"/>
      <c r="C53" s="4"/>
      <c r="D53" s="100"/>
      <c r="E53" s="127"/>
      <c r="F53" s="116"/>
    </row>
    <row r="54" spans="1:7" ht="12.75">
      <c r="A54" s="119" t="s">
        <v>14</v>
      </c>
      <c r="B54" s="20"/>
      <c r="C54" s="20"/>
      <c r="D54" s="118">
        <v>0</v>
      </c>
      <c r="E54" s="115">
        <v>60</v>
      </c>
      <c r="F54" s="115">
        <f>D54*E54</f>
        <v>0</v>
      </c>
      <c r="G54" s="10"/>
    </row>
    <row r="55" spans="1:7" ht="13.5" thickBot="1">
      <c r="A55" s="120"/>
      <c r="B55" s="4"/>
      <c r="C55" s="4"/>
      <c r="D55" s="100"/>
      <c r="E55" s="127"/>
      <c r="F55" s="116"/>
      <c r="G55" s="10"/>
    </row>
    <row r="56" spans="1:7" ht="12.75">
      <c r="A56" s="119" t="s">
        <v>8</v>
      </c>
      <c r="B56" s="20"/>
      <c r="C56" s="20"/>
      <c r="D56" s="118">
        <v>0</v>
      </c>
      <c r="E56" s="115">
        <v>60</v>
      </c>
      <c r="F56" s="115">
        <f>D56*E56</f>
        <v>0</v>
      </c>
      <c r="G56" s="10"/>
    </row>
    <row r="57" spans="1:7" ht="13.5" thickBot="1">
      <c r="A57" s="120"/>
      <c r="B57" s="4"/>
      <c r="C57" s="4"/>
      <c r="D57" s="100"/>
      <c r="E57" s="127"/>
      <c r="F57" s="116"/>
      <c r="G57" s="10"/>
    </row>
    <row r="58" spans="1:7" ht="12.75">
      <c r="A58" s="119" t="s">
        <v>15</v>
      </c>
      <c r="B58" s="20"/>
      <c r="C58" s="20"/>
      <c r="D58" s="118">
        <v>0</v>
      </c>
      <c r="E58" s="115">
        <v>60</v>
      </c>
      <c r="F58" s="115">
        <f>D58*E58</f>
        <v>0</v>
      </c>
      <c r="G58" s="10"/>
    </row>
    <row r="59" spans="1:7" ht="13.5" thickBot="1">
      <c r="A59" s="120"/>
      <c r="B59" s="4"/>
      <c r="C59" s="4"/>
      <c r="D59" s="100"/>
      <c r="E59" s="127"/>
      <c r="F59" s="116"/>
      <c r="G59" s="10"/>
    </row>
    <row r="60" spans="1:8" ht="12.75">
      <c r="A60" s="119" t="s">
        <v>16</v>
      </c>
      <c r="B60" s="20"/>
      <c r="C60" s="20"/>
      <c r="D60" s="118">
        <v>0</v>
      </c>
      <c r="E60" s="115">
        <v>60</v>
      </c>
      <c r="F60" s="147">
        <f>D60*E60</f>
        <v>0</v>
      </c>
      <c r="G60" s="104">
        <f>Calculation!F5</f>
        <v>0</v>
      </c>
      <c r="H60" s="58"/>
    </row>
    <row r="61" spans="1:8" ht="13.5" thickBot="1">
      <c r="A61" s="139"/>
      <c r="B61" s="21"/>
      <c r="C61" s="21"/>
      <c r="D61" s="149"/>
      <c r="E61" s="128"/>
      <c r="F61" s="148"/>
      <c r="G61" s="105"/>
      <c r="H61" s="58"/>
    </row>
    <row r="62" spans="1:6" ht="12.75">
      <c r="A62" s="6"/>
      <c r="B62" s="8"/>
      <c r="C62" s="8"/>
      <c r="D62" s="8"/>
      <c r="E62" s="36"/>
      <c r="F62" s="8"/>
    </row>
    <row r="63" spans="1:6" ht="12.75">
      <c r="A63" s="2"/>
      <c r="B63" s="8"/>
      <c r="C63" s="8"/>
      <c r="D63" s="8"/>
      <c r="E63" s="36"/>
      <c r="F63" s="8"/>
    </row>
    <row r="64" spans="1:6" ht="12.75">
      <c r="A64" s="2"/>
      <c r="B64" s="8"/>
      <c r="C64" s="8"/>
      <c r="D64" s="8"/>
      <c r="E64" s="36"/>
      <c r="F64" s="8"/>
    </row>
    <row r="65" spans="1:6" ht="12.75">
      <c r="A65" s="2"/>
      <c r="B65" s="8"/>
      <c r="C65" s="8"/>
      <c r="D65" s="8"/>
      <c r="E65" s="36"/>
      <c r="F65" s="8"/>
    </row>
    <row r="66" spans="1:6" ht="12.75">
      <c r="A66" s="2"/>
      <c r="B66" s="8"/>
      <c r="C66" s="8"/>
      <c r="D66" s="8"/>
      <c r="E66" s="36"/>
      <c r="F66" s="8"/>
    </row>
    <row r="67" spans="1:6" ht="18.75">
      <c r="A67" s="41" t="s">
        <v>3</v>
      </c>
      <c r="B67" s="23"/>
      <c r="C67" s="57"/>
      <c r="D67" s="8"/>
      <c r="E67" s="36"/>
      <c r="F67" s="8"/>
    </row>
    <row r="68" spans="1:6" ht="12.75" customHeight="1">
      <c r="A68" s="41"/>
      <c r="B68" s="8"/>
      <c r="C68" s="8"/>
      <c r="D68" s="8"/>
      <c r="E68" s="36"/>
      <c r="F68" s="8"/>
    </row>
    <row r="69" spans="1:6" ht="16.5" customHeight="1">
      <c r="A69" s="18" t="s">
        <v>34</v>
      </c>
      <c r="B69" s="8"/>
      <c r="C69" s="8"/>
      <c r="D69" s="8"/>
      <c r="E69" s="36"/>
      <c r="F69" s="8"/>
    </row>
    <row r="70" spans="1:6" ht="26.25" thickBot="1">
      <c r="A70" s="9"/>
      <c r="B70" s="8"/>
      <c r="C70" s="8"/>
      <c r="D70" s="8"/>
      <c r="E70" s="44" t="s">
        <v>28</v>
      </c>
      <c r="F70" s="45"/>
    </row>
    <row r="71" spans="1:7" ht="12.75" customHeight="1">
      <c r="A71" s="121" t="s">
        <v>1</v>
      </c>
      <c r="B71" s="24"/>
      <c r="C71" s="25"/>
      <c r="D71" s="106">
        <v>0</v>
      </c>
      <c r="E71" s="110">
        <v>60</v>
      </c>
      <c r="F71" s="108">
        <f>D71*E71</f>
        <v>0</v>
      </c>
      <c r="G71" s="10"/>
    </row>
    <row r="72" spans="1:7" ht="13.5" customHeight="1" thickBot="1">
      <c r="A72" s="122"/>
      <c r="B72" s="26"/>
      <c r="C72" s="27"/>
      <c r="D72" s="107"/>
      <c r="E72" s="109"/>
      <c r="F72" s="109"/>
      <c r="G72" s="10"/>
    </row>
    <row r="73" spans="1:7" ht="12.75" customHeight="1">
      <c r="A73" s="122"/>
      <c r="B73" s="24"/>
      <c r="C73" s="25"/>
      <c r="D73" s="125">
        <v>0</v>
      </c>
      <c r="E73" s="111">
        <v>60</v>
      </c>
      <c r="F73" s="108">
        <f>D73*E73</f>
        <v>0</v>
      </c>
      <c r="G73" s="10"/>
    </row>
    <row r="74" spans="1:7" ht="13.5" customHeight="1" thickBot="1">
      <c r="A74" s="122"/>
      <c r="B74" s="26"/>
      <c r="C74" s="27"/>
      <c r="D74" s="126"/>
      <c r="E74" s="112"/>
      <c r="F74" s="112"/>
      <c r="G74" s="10"/>
    </row>
    <row r="75" spans="1:7" ht="12.75" customHeight="1">
      <c r="A75" s="121" t="s">
        <v>2</v>
      </c>
      <c r="B75" s="24"/>
      <c r="C75" s="50"/>
      <c r="D75" s="146">
        <v>0</v>
      </c>
      <c r="E75" s="108">
        <v>60</v>
      </c>
      <c r="F75" s="108">
        <f>D75*E75</f>
        <v>0</v>
      </c>
      <c r="G75" s="10"/>
    </row>
    <row r="76" spans="1:7" ht="13.5" customHeight="1" thickBot="1">
      <c r="A76" s="122"/>
      <c r="B76" s="26"/>
      <c r="C76" s="27"/>
      <c r="D76" s="107"/>
      <c r="E76" s="109"/>
      <c r="F76" s="109"/>
      <c r="G76" s="10"/>
    </row>
    <row r="77" spans="1:7" ht="12.75" customHeight="1">
      <c r="A77" s="122"/>
      <c r="B77" s="24"/>
      <c r="C77" s="25"/>
      <c r="D77" s="125">
        <v>0</v>
      </c>
      <c r="E77" s="111">
        <v>60</v>
      </c>
      <c r="F77" s="111">
        <f>D77*E77</f>
        <v>0</v>
      </c>
      <c r="G77" s="10"/>
    </row>
    <row r="78" spans="1:7" ht="13.5" customHeight="1" thickBot="1">
      <c r="A78" s="122"/>
      <c r="B78" s="26"/>
      <c r="C78" s="27"/>
      <c r="D78" s="126"/>
      <c r="E78" s="112"/>
      <c r="F78" s="112"/>
      <c r="G78" s="10"/>
    </row>
    <row r="79" spans="1:7" ht="12.75" customHeight="1">
      <c r="A79" s="133" t="s">
        <v>4</v>
      </c>
      <c r="B79" s="24"/>
      <c r="C79" s="25"/>
      <c r="D79" s="106">
        <v>0</v>
      </c>
      <c r="E79" s="110">
        <v>60</v>
      </c>
      <c r="F79" s="110">
        <f>D79*E79</f>
        <v>0</v>
      </c>
      <c r="G79" s="10"/>
    </row>
    <row r="80" spans="1:7" ht="13.5" customHeight="1" thickBot="1">
      <c r="A80" s="134"/>
      <c r="B80" s="26"/>
      <c r="C80" s="27"/>
      <c r="D80" s="107"/>
      <c r="E80" s="109"/>
      <c r="F80" s="109"/>
      <c r="G80" s="10"/>
    </row>
    <row r="81" spans="1:8" ht="12.75" customHeight="1">
      <c r="A81" s="134"/>
      <c r="B81" s="24"/>
      <c r="C81" s="25"/>
      <c r="D81" s="125">
        <v>0</v>
      </c>
      <c r="E81" s="111">
        <v>60</v>
      </c>
      <c r="F81" s="113">
        <f>D81*E81</f>
        <v>0</v>
      </c>
      <c r="G81" s="104">
        <f>Calculation!E8</f>
        <v>0</v>
      </c>
      <c r="H81" s="58"/>
    </row>
    <row r="82" spans="1:8" ht="13.5" customHeight="1" thickBot="1">
      <c r="A82" s="135"/>
      <c r="B82" s="26"/>
      <c r="C82" s="27"/>
      <c r="D82" s="126"/>
      <c r="E82" s="112"/>
      <c r="F82" s="114"/>
      <c r="G82" s="105"/>
      <c r="H82" s="58"/>
    </row>
    <row r="83" spans="1:6" ht="12.75">
      <c r="A83" s="2"/>
      <c r="B83" s="8"/>
      <c r="C83" s="8"/>
      <c r="D83" s="8"/>
      <c r="E83" s="36"/>
      <c r="F83" s="8"/>
    </row>
    <row r="84" spans="1:6" ht="15.75">
      <c r="A84" s="18" t="s">
        <v>35</v>
      </c>
      <c r="B84" s="8"/>
      <c r="C84" s="8"/>
      <c r="D84" s="8"/>
      <c r="E84" s="36"/>
      <c r="F84" s="8"/>
    </row>
    <row r="85" spans="1:6" ht="26.25" thickBot="1">
      <c r="A85" s="9"/>
      <c r="B85" s="8"/>
      <c r="C85" s="8"/>
      <c r="D85" s="8"/>
      <c r="E85" s="44" t="s">
        <v>28</v>
      </c>
      <c r="F85" s="45"/>
    </row>
    <row r="86" spans="1:6" ht="12.75">
      <c r="A86" s="121" t="s">
        <v>1</v>
      </c>
      <c r="B86" s="24"/>
      <c r="C86" s="25"/>
      <c r="D86" s="106">
        <v>0</v>
      </c>
      <c r="E86" s="110">
        <v>60</v>
      </c>
      <c r="F86" s="108">
        <f>D86*E86</f>
        <v>0</v>
      </c>
    </row>
    <row r="87" spans="1:6" ht="13.5" thickBot="1">
      <c r="A87" s="122"/>
      <c r="B87" s="26"/>
      <c r="C87" s="27"/>
      <c r="D87" s="107"/>
      <c r="E87" s="109"/>
      <c r="F87" s="109"/>
    </row>
    <row r="88" spans="1:6" ht="12.75">
      <c r="A88" s="122"/>
      <c r="B88" s="24"/>
      <c r="C88" s="25"/>
      <c r="D88" s="125">
        <v>0</v>
      </c>
      <c r="E88" s="111">
        <v>60</v>
      </c>
      <c r="F88" s="108">
        <f>D88*E88</f>
        <v>0</v>
      </c>
    </row>
    <row r="89" spans="1:6" ht="13.5" thickBot="1">
      <c r="A89" s="122"/>
      <c r="B89" s="26"/>
      <c r="C89" s="27"/>
      <c r="D89" s="126"/>
      <c r="E89" s="112"/>
      <c r="F89" s="112"/>
    </row>
    <row r="90" spans="1:6" ht="12.75">
      <c r="A90" s="121" t="s">
        <v>2</v>
      </c>
      <c r="B90" s="24"/>
      <c r="C90" s="50"/>
      <c r="D90" s="146">
        <v>0</v>
      </c>
      <c r="E90" s="108">
        <v>60</v>
      </c>
      <c r="F90" s="108">
        <f>D90*E90</f>
        <v>0</v>
      </c>
    </row>
    <row r="91" spans="1:6" ht="13.5" thickBot="1">
      <c r="A91" s="122"/>
      <c r="B91" s="26"/>
      <c r="C91" s="27"/>
      <c r="D91" s="107"/>
      <c r="E91" s="109"/>
      <c r="F91" s="109"/>
    </row>
    <row r="92" spans="1:6" ht="12.75">
      <c r="A92" s="122"/>
      <c r="B92" s="24"/>
      <c r="C92" s="25"/>
      <c r="D92" s="125">
        <v>0</v>
      </c>
      <c r="E92" s="111">
        <v>60</v>
      </c>
      <c r="F92" s="111">
        <f>D92*E92</f>
        <v>0</v>
      </c>
    </row>
    <row r="93" spans="1:6" ht="13.5" thickBot="1">
      <c r="A93" s="122"/>
      <c r="B93" s="26"/>
      <c r="C93" s="27"/>
      <c r="D93" s="126"/>
      <c r="E93" s="112"/>
      <c r="F93" s="112"/>
    </row>
    <row r="94" spans="1:6" ht="12.75">
      <c r="A94" s="133" t="s">
        <v>4</v>
      </c>
      <c r="B94" s="24"/>
      <c r="C94" s="25"/>
      <c r="D94" s="106">
        <v>0</v>
      </c>
      <c r="E94" s="110">
        <v>60</v>
      </c>
      <c r="F94" s="110">
        <f>D94*E94</f>
        <v>0</v>
      </c>
    </row>
    <row r="95" spans="1:6" ht="13.5" thickBot="1">
      <c r="A95" s="134"/>
      <c r="B95" s="26"/>
      <c r="C95" s="27"/>
      <c r="D95" s="107"/>
      <c r="E95" s="109"/>
      <c r="F95" s="109"/>
    </row>
    <row r="96" spans="1:8" ht="12.75">
      <c r="A96" s="134"/>
      <c r="B96" s="24"/>
      <c r="C96" s="25"/>
      <c r="D96" s="125">
        <v>0</v>
      </c>
      <c r="E96" s="111">
        <v>60</v>
      </c>
      <c r="F96" s="113">
        <f>D96*E96</f>
        <v>0</v>
      </c>
      <c r="G96" s="104">
        <f>Calculation!F8</f>
        <v>0</v>
      </c>
      <c r="H96" s="56"/>
    </row>
    <row r="97" spans="1:8" ht="13.5" thickBot="1">
      <c r="A97" s="135"/>
      <c r="B97" s="26"/>
      <c r="C97" s="27"/>
      <c r="D97" s="126"/>
      <c r="E97" s="112"/>
      <c r="F97" s="114"/>
      <c r="G97" s="105"/>
      <c r="H97" s="56"/>
    </row>
    <row r="98" spans="1:6" ht="12.75">
      <c r="A98" s="2"/>
      <c r="B98" s="8"/>
      <c r="C98" s="8"/>
      <c r="D98" s="8"/>
      <c r="E98" s="36"/>
      <c r="F98" s="8"/>
    </row>
    <row r="99" spans="1:6" ht="12.75">
      <c r="A99" s="2"/>
      <c r="B99" s="8"/>
      <c r="C99" s="8"/>
      <c r="D99" s="8"/>
      <c r="E99" s="36"/>
      <c r="F99" s="8"/>
    </row>
    <row r="100" spans="1:6" ht="12.75">
      <c r="A100" s="2"/>
      <c r="B100" s="8"/>
      <c r="C100" s="8"/>
      <c r="D100" s="8"/>
      <c r="E100" s="36"/>
      <c r="F100" s="8"/>
    </row>
    <row r="101" spans="1:6" ht="12.75">
      <c r="A101" s="2"/>
      <c r="B101" s="8"/>
      <c r="C101" s="8"/>
      <c r="D101" s="8"/>
      <c r="E101" s="36"/>
      <c r="F101" s="8"/>
    </row>
    <row r="102" spans="1:6" ht="12.75">
      <c r="A102" s="2"/>
      <c r="B102" s="8"/>
      <c r="C102" s="8"/>
      <c r="D102" s="8"/>
      <c r="E102" s="36"/>
      <c r="F102" s="8"/>
    </row>
    <row r="103" spans="1:6" ht="18.75">
      <c r="A103" s="41" t="s">
        <v>33</v>
      </c>
      <c r="B103" s="23"/>
      <c r="C103" s="55"/>
      <c r="D103" s="8"/>
      <c r="E103" s="36"/>
      <c r="F103" s="8"/>
    </row>
    <row r="104" spans="1:6" ht="12.75">
      <c r="A104" s="2"/>
      <c r="B104" s="8"/>
      <c r="C104" s="8"/>
      <c r="D104" s="8"/>
      <c r="E104" s="36"/>
      <c r="F104" s="8"/>
    </row>
    <row r="105" spans="1:6" ht="15.75">
      <c r="A105" s="18" t="s">
        <v>1</v>
      </c>
      <c r="B105" s="8"/>
      <c r="C105" s="8"/>
      <c r="D105" s="8"/>
      <c r="E105" s="36"/>
      <c r="F105" s="8"/>
    </row>
    <row r="106" spans="1:6" ht="16.5" thickBot="1">
      <c r="A106" s="18"/>
      <c r="B106" s="8"/>
      <c r="C106" s="8"/>
      <c r="D106" s="8"/>
      <c r="E106" s="36"/>
      <c r="F106" s="8"/>
    </row>
    <row r="107" spans="1:6" ht="12.75">
      <c r="A107" s="119" t="s">
        <v>8</v>
      </c>
      <c r="B107" s="20"/>
      <c r="C107" s="20"/>
      <c r="D107" s="118">
        <v>0</v>
      </c>
      <c r="E107" s="115">
        <v>60</v>
      </c>
      <c r="F107" s="115">
        <f>D107*E107</f>
        <v>0</v>
      </c>
    </row>
    <row r="108" spans="1:6" ht="13.5" thickBot="1">
      <c r="A108" s="120"/>
      <c r="B108" s="4"/>
      <c r="C108" s="4"/>
      <c r="D108" s="100"/>
      <c r="E108" s="127"/>
      <c r="F108" s="116"/>
    </row>
    <row r="109" spans="1:6" ht="12.75">
      <c r="A109" s="119" t="s">
        <v>9</v>
      </c>
      <c r="B109" s="20"/>
      <c r="C109" s="20"/>
      <c r="D109" s="118">
        <v>0</v>
      </c>
      <c r="E109" s="115">
        <v>60</v>
      </c>
      <c r="F109" s="115">
        <f>D109*E109</f>
        <v>0</v>
      </c>
    </row>
    <row r="110" spans="1:6" ht="13.5" thickBot="1">
      <c r="A110" s="120"/>
      <c r="B110" s="4"/>
      <c r="C110" s="4"/>
      <c r="D110" s="100"/>
      <c r="E110" s="127"/>
      <c r="F110" s="116"/>
    </row>
    <row r="111" spans="1:6" ht="12.75">
      <c r="A111" s="119" t="s">
        <v>10</v>
      </c>
      <c r="B111" s="20"/>
      <c r="C111" s="20"/>
      <c r="D111" s="118">
        <v>0</v>
      </c>
      <c r="E111" s="115">
        <v>60</v>
      </c>
      <c r="F111" s="115">
        <f>D111*E111</f>
        <v>0</v>
      </c>
    </row>
    <row r="112" spans="1:6" ht="13.5" thickBot="1">
      <c r="A112" s="120"/>
      <c r="B112" s="4"/>
      <c r="C112" s="4"/>
      <c r="D112" s="100"/>
      <c r="E112" s="127"/>
      <c r="F112" s="116"/>
    </row>
    <row r="113" spans="1:6" ht="12.75">
      <c r="A113" s="119" t="s">
        <v>11</v>
      </c>
      <c r="B113" s="20"/>
      <c r="C113" s="20"/>
      <c r="D113" s="118">
        <v>0</v>
      </c>
      <c r="E113" s="115">
        <v>60</v>
      </c>
      <c r="F113" s="115">
        <f>D113*E113</f>
        <v>0</v>
      </c>
    </row>
    <row r="114" spans="1:6" ht="13.5" thickBot="1">
      <c r="A114" s="120"/>
      <c r="B114" s="4"/>
      <c r="C114" s="4"/>
      <c r="D114" s="100"/>
      <c r="E114" s="127"/>
      <c r="F114" s="116"/>
    </row>
    <row r="115" spans="1:6" ht="12.75">
      <c r="A115" s="119" t="s">
        <v>12</v>
      </c>
      <c r="B115" s="20"/>
      <c r="C115" s="20"/>
      <c r="D115" s="118">
        <v>0</v>
      </c>
      <c r="E115" s="115">
        <v>60</v>
      </c>
      <c r="F115" s="115">
        <f>D115*E115</f>
        <v>0</v>
      </c>
    </row>
    <row r="116" spans="1:6" ht="13.5" thickBot="1">
      <c r="A116" s="120"/>
      <c r="B116" s="4"/>
      <c r="C116" s="4"/>
      <c r="D116" s="100"/>
      <c r="E116" s="127"/>
      <c r="F116" s="116"/>
    </row>
    <row r="117" spans="1:8" ht="12.75">
      <c r="A117" s="142" t="s">
        <v>13</v>
      </c>
      <c r="B117" s="20"/>
      <c r="C117" s="20"/>
      <c r="D117" s="123">
        <v>0</v>
      </c>
      <c r="E117" s="110">
        <v>60</v>
      </c>
      <c r="F117" s="147">
        <f>D117*E117</f>
        <v>0</v>
      </c>
      <c r="G117" s="104">
        <f>Calculation!E6</f>
        <v>0</v>
      </c>
      <c r="H117" s="56"/>
    </row>
    <row r="118" spans="1:8" ht="13.5" thickBot="1">
      <c r="A118" s="143"/>
      <c r="B118" s="21"/>
      <c r="C118" s="21"/>
      <c r="D118" s="124"/>
      <c r="E118" s="112"/>
      <c r="F118" s="148"/>
      <c r="G118" s="105"/>
      <c r="H118" s="56"/>
    </row>
    <row r="119" spans="1:6" ht="12.75">
      <c r="A119" s="6"/>
      <c r="B119" s="8"/>
      <c r="C119" s="8"/>
      <c r="D119" s="8"/>
      <c r="E119" s="36"/>
      <c r="F119" s="8"/>
    </row>
    <row r="120" spans="1:6" ht="15.75">
      <c r="A120" s="18" t="s">
        <v>2</v>
      </c>
      <c r="B120" s="8"/>
      <c r="C120" s="8"/>
      <c r="D120" s="8"/>
      <c r="E120" s="36"/>
      <c r="F120" s="8"/>
    </row>
    <row r="121" spans="1:6" ht="16.5" thickBot="1">
      <c r="A121" s="18"/>
      <c r="B121" s="8"/>
      <c r="C121" s="8"/>
      <c r="D121" s="8"/>
      <c r="E121" s="36"/>
      <c r="F121" s="8"/>
    </row>
    <row r="122" spans="1:6" ht="12.75">
      <c r="A122" s="119" t="s">
        <v>14</v>
      </c>
      <c r="B122" s="20"/>
      <c r="C122" s="20"/>
      <c r="D122" s="118">
        <v>0</v>
      </c>
      <c r="E122" s="115">
        <v>60</v>
      </c>
      <c r="F122" s="115">
        <f>D122*E122</f>
        <v>0</v>
      </c>
    </row>
    <row r="123" spans="1:6" ht="13.5" thickBot="1">
      <c r="A123" s="120"/>
      <c r="B123" s="4"/>
      <c r="C123" s="4"/>
      <c r="D123" s="100"/>
      <c r="E123" s="127"/>
      <c r="F123" s="116"/>
    </row>
    <row r="124" spans="1:6" ht="12.75">
      <c r="A124" s="119" t="s">
        <v>8</v>
      </c>
      <c r="B124" s="20"/>
      <c r="C124" s="20"/>
      <c r="D124" s="118">
        <v>0</v>
      </c>
      <c r="E124" s="115">
        <v>60</v>
      </c>
      <c r="F124" s="115">
        <f>D124*E124</f>
        <v>0</v>
      </c>
    </row>
    <row r="125" spans="1:6" ht="13.5" thickBot="1">
      <c r="A125" s="120"/>
      <c r="B125" s="4"/>
      <c r="C125" s="4"/>
      <c r="D125" s="100"/>
      <c r="E125" s="127"/>
      <c r="F125" s="116"/>
    </row>
    <row r="126" spans="1:6" ht="12.75">
      <c r="A126" s="119" t="s">
        <v>15</v>
      </c>
      <c r="B126" s="20"/>
      <c r="C126" s="20"/>
      <c r="D126" s="118">
        <v>0</v>
      </c>
      <c r="E126" s="115">
        <v>60</v>
      </c>
      <c r="F126" s="115">
        <f>D126*E126</f>
        <v>0</v>
      </c>
    </row>
    <row r="127" spans="1:6" ht="13.5" thickBot="1">
      <c r="A127" s="120"/>
      <c r="B127" s="4"/>
      <c r="C127" s="4"/>
      <c r="D127" s="100"/>
      <c r="E127" s="127"/>
      <c r="F127" s="116"/>
    </row>
    <row r="128" spans="1:8" ht="12.75">
      <c r="A128" s="119" t="s">
        <v>16</v>
      </c>
      <c r="B128" s="20"/>
      <c r="C128" s="20"/>
      <c r="D128" s="118">
        <v>0</v>
      </c>
      <c r="E128" s="115">
        <v>60</v>
      </c>
      <c r="F128" s="147">
        <f>D128*E128</f>
        <v>0</v>
      </c>
      <c r="G128" s="104">
        <f>Calculation!F6</f>
        <v>0</v>
      </c>
      <c r="H128" s="56"/>
    </row>
    <row r="129" spans="1:8" ht="13.5" thickBot="1">
      <c r="A129" s="139"/>
      <c r="B129" s="21"/>
      <c r="C129" s="21"/>
      <c r="D129" s="149"/>
      <c r="E129" s="128"/>
      <c r="F129" s="148"/>
      <c r="G129" s="105"/>
      <c r="H129" s="56"/>
    </row>
    <row r="130" spans="1:6" ht="12.75">
      <c r="A130" s="52"/>
      <c r="B130" s="23"/>
      <c r="C130" s="23"/>
      <c r="D130" s="23"/>
      <c r="E130" s="38"/>
      <c r="F130" s="23"/>
    </row>
    <row r="131" spans="1:6" ht="12.75">
      <c r="A131" s="52"/>
      <c r="B131" s="23"/>
      <c r="C131" s="23"/>
      <c r="D131" s="23"/>
      <c r="E131" s="38"/>
      <c r="F131" s="23"/>
    </row>
    <row r="132" spans="1:6" ht="12.75">
      <c r="A132" s="52"/>
      <c r="B132" s="23"/>
      <c r="C132" s="23"/>
      <c r="D132" s="23"/>
      <c r="E132" s="38"/>
      <c r="F132" s="23"/>
    </row>
    <row r="133" spans="1:6" ht="12.75">
      <c r="A133" s="52"/>
      <c r="B133" s="23"/>
      <c r="C133" s="23"/>
      <c r="D133" s="23"/>
      <c r="E133" s="38"/>
      <c r="F133" s="23"/>
    </row>
    <row r="134" spans="1:6" ht="12.75">
      <c r="A134" s="52"/>
      <c r="B134" s="23"/>
      <c r="C134" s="23"/>
      <c r="D134" s="23"/>
      <c r="E134" s="38"/>
      <c r="F134" s="23"/>
    </row>
    <row r="135" spans="1:6" ht="18.75">
      <c r="A135" s="41" t="s">
        <v>56</v>
      </c>
      <c r="B135" s="23"/>
      <c r="C135" s="23"/>
      <c r="D135" s="23"/>
      <c r="E135" s="38"/>
      <c r="F135" s="23"/>
    </row>
    <row r="136" spans="1:6" ht="13.5" thickBot="1">
      <c r="A136" s="52"/>
      <c r="B136" s="23"/>
      <c r="C136" s="23"/>
      <c r="D136" s="23"/>
      <c r="E136" s="38"/>
      <c r="F136" s="23"/>
    </row>
    <row r="137" spans="1:6" ht="15.75" thickBot="1">
      <c r="A137" s="40" t="s">
        <v>48</v>
      </c>
      <c r="B137" s="23"/>
      <c r="C137" s="23"/>
      <c r="D137" s="23"/>
      <c r="E137" s="38"/>
      <c r="F137" s="23"/>
    </row>
    <row r="138" spans="2:7" ht="12.75">
      <c r="B138" s="23"/>
      <c r="C138" s="8"/>
      <c r="D138" s="23"/>
      <c r="E138" s="87" t="s">
        <v>62</v>
      </c>
      <c r="F138" s="23"/>
      <c r="G138" s="91" t="s">
        <v>53</v>
      </c>
    </row>
    <row r="139" spans="1:9" ht="25.5" customHeight="1">
      <c r="A139" s="88" t="s">
        <v>36</v>
      </c>
      <c r="B139" s="101" t="s">
        <v>69</v>
      </c>
      <c r="C139" s="102"/>
      <c r="D139" s="4">
        <v>0</v>
      </c>
      <c r="E139" s="81">
        <v>110</v>
      </c>
      <c r="F139" s="4">
        <v>0</v>
      </c>
      <c r="G139" s="81">
        <v>180</v>
      </c>
      <c r="H139" s="81">
        <f>Calculation!H13</f>
        <v>0</v>
      </c>
      <c r="I139" s="86"/>
    </row>
    <row r="140" spans="1:9" ht="25.5" customHeight="1">
      <c r="A140" s="88" t="s">
        <v>37</v>
      </c>
      <c r="B140" s="101" t="s">
        <v>69</v>
      </c>
      <c r="C140" s="102"/>
      <c r="D140" s="4">
        <v>0</v>
      </c>
      <c r="E140" s="81">
        <v>110</v>
      </c>
      <c r="F140" s="4">
        <v>0</v>
      </c>
      <c r="G140" s="81">
        <v>180</v>
      </c>
      <c r="H140" s="81">
        <f>Calculation!H14</f>
        <v>0</v>
      </c>
      <c r="I140" s="86"/>
    </row>
    <row r="141" spans="1:9" ht="26.25" customHeight="1" thickBot="1">
      <c r="A141" s="88" t="s">
        <v>38</v>
      </c>
      <c r="B141" s="101" t="s">
        <v>69</v>
      </c>
      <c r="C141" s="102"/>
      <c r="D141" s="4">
        <v>0</v>
      </c>
      <c r="E141" s="81">
        <v>110</v>
      </c>
      <c r="F141" s="4">
        <v>0</v>
      </c>
      <c r="G141" s="81">
        <v>180</v>
      </c>
      <c r="H141" s="81">
        <f>Calculation!H15</f>
        <v>0</v>
      </c>
      <c r="I141" s="86"/>
    </row>
    <row r="142" spans="1:10" ht="25.5" customHeight="1">
      <c r="A142" s="88" t="s">
        <v>39</v>
      </c>
      <c r="B142" s="101" t="s">
        <v>69</v>
      </c>
      <c r="C142" s="102"/>
      <c r="D142" s="4">
        <v>0</v>
      </c>
      <c r="E142" s="81">
        <v>110</v>
      </c>
      <c r="F142" s="4">
        <v>0</v>
      </c>
      <c r="G142" s="81">
        <v>180</v>
      </c>
      <c r="H142" s="81">
        <f>Calculation!H16</f>
        <v>0</v>
      </c>
      <c r="I142" s="90">
        <f>Calculation!H17</f>
        <v>0</v>
      </c>
      <c r="J142" s="56"/>
    </row>
    <row r="143" spans="1:6" ht="12.75">
      <c r="A143" s="53"/>
      <c r="B143" s="23"/>
      <c r="C143" s="23"/>
      <c r="D143" s="23"/>
      <c r="E143" s="38"/>
      <c r="F143" s="23"/>
    </row>
    <row r="144" spans="1:6" ht="13.5" thickBot="1">
      <c r="A144" s="52"/>
      <c r="B144" s="23"/>
      <c r="C144" s="23"/>
      <c r="D144" s="23"/>
      <c r="E144" s="38"/>
      <c r="F144" s="23"/>
    </row>
    <row r="145" spans="1:6" ht="15.75" thickBot="1">
      <c r="A145" s="40" t="s">
        <v>47</v>
      </c>
      <c r="B145" s="23"/>
      <c r="C145" s="23"/>
      <c r="D145" s="23"/>
      <c r="E145" s="38"/>
      <c r="F145" s="23"/>
    </row>
    <row r="146" spans="2:9" ht="12.75">
      <c r="B146" s="23"/>
      <c r="C146" s="8"/>
      <c r="D146" s="23"/>
      <c r="E146" s="87" t="s">
        <v>62</v>
      </c>
      <c r="F146" s="23"/>
      <c r="G146" s="93" t="s">
        <v>53</v>
      </c>
      <c r="I146" s="93" t="s">
        <v>54</v>
      </c>
    </row>
    <row r="147" spans="1:11" ht="27" customHeight="1">
      <c r="A147" s="89" t="s">
        <v>36</v>
      </c>
      <c r="B147" s="100" t="s">
        <v>70</v>
      </c>
      <c r="C147" s="100"/>
      <c r="D147" s="4">
        <v>0</v>
      </c>
      <c r="E147" s="81">
        <v>110</v>
      </c>
      <c r="F147" s="4">
        <v>0</v>
      </c>
      <c r="G147" s="81">
        <v>180</v>
      </c>
      <c r="H147" s="4">
        <v>0</v>
      </c>
      <c r="I147" s="81">
        <v>210</v>
      </c>
      <c r="J147" s="81">
        <f>Calculation!H21</f>
        <v>0</v>
      </c>
      <c r="K147" s="86"/>
    </row>
    <row r="148" spans="1:11" ht="27" customHeight="1">
      <c r="A148" s="89" t="s">
        <v>37</v>
      </c>
      <c r="B148" s="100" t="s">
        <v>70</v>
      </c>
      <c r="C148" s="100"/>
      <c r="D148" s="4">
        <v>0</v>
      </c>
      <c r="E148" s="81">
        <v>110</v>
      </c>
      <c r="F148" s="4">
        <v>0</v>
      </c>
      <c r="G148" s="81">
        <v>180</v>
      </c>
      <c r="H148" s="4">
        <v>0</v>
      </c>
      <c r="I148" s="81">
        <v>210</v>
      </c>
      <c r="J148" s="81">
        <f>Calculation!H22</f>
        <v>0</v>
      </c>
      <c r="K148" s="86"/>
    </row>
    <row r="149" spans="1:11" ht="27" customHeight="1" thickBot="1">
      <c r="A149" s="89" t="s">
        <v>38</v>
      </c>
      <c r="B149" s="100" t="s">
        <v>70</v>
      </c>
      <c r="C149" s="100"/>
      <c r="D149" s="4">
        <v>0</v>
      </c>
      <c r="E149" s="81">
        <v>110</v>
      </c>
      <c r="F149" s="4">
        <v>0</v>
      </c>
      <c r="G149" s="81">
        <v>180</v>
      </c>
      <c r="H149" s="4">
        <v>0</v>
      </c>
      <c r="I149" s="81">
        <v>210</v>
      </c>
      <c r="J149" s="81">
        <f>Calculation!H23</f>
        <v>0</v>
      </c>
      <c r="K149" s="86"/>
    </row>
    <row r="150" spans="1:14" ht="27" customHeight="1">
      <c r="A150" s="89" t="s">
        <v>39</v>
      </c>
      <c r="B150" s="100" t="s">
        <v>70</v>
      </c>
      <c r="C150" s="100"/>
      <c r="D150" s="4">
        <v>0</v>
      </c>
      <c r="E150" s="81">
        <v>110</v>
      </c>
      <c r="F150" s="4">
        <v>0</v>
      </c>
      <c r="G150" s="81">
        <v>180</v>
      </c>
      <c r="H150" s="4">
        <v>0</v>
      </c>
      <c r="I150" s="81">
        <v>210</v>
      </c>
      <c r="J150" s="81">
        <f>Calculation!H24</f>
        <v>0</v>
      </c>
      <c r="K150" s="92">
        <f>Calculation!H25</f>
        <v>0</v>
      </c>
      <c r="N150" s="68"/>
    </row>
    <row r="151" spans="1:11" ht="12.75">
      <c r="A151" s="53"/>
      <c r="B151" s="23"/>
      <c r="C151" s="23"/>
      <c r="D151" s="23"/>
      <c r="E151" s="38"/>
      <c r="F151" s="23"/>
      <c r="K151" s="67"/>
    </row>
    <row r="152" spans="1:6" ht="13.5" thickBot="1">
      <c r="A152" s="52"/>
      <c r="B152" s="23"/>
      <c r="C152" s="23"/>
      <c r="D152" s="23"/>
      <c r="E152" s="38"/>
      <c r="F152" s="23"/>
    </row>
    <row r="153" spans="1:10" ht="15.75" thickBot="1">
      <c r="A153" s="40" t="s">
        <v>49</v>
      </c>
      <c r="B153" s="23"/>
      <c r="C153" s="23"/>
      <c r="D153" s="23"/>
      <c r="E153" s="38"/>
      <c r="F153" s="23"/>
      <c r="G153" s="86"/>
      <c r="H153" s="86"/>
      <c r="I153" s="86"/>
      <c r="J153" s="86"/>
    </row>
    <row r="154" spans="2:10" ht="12.75">
      <c r="B154" s="23"/>
      <c r="C154" s="8"/>
      <c r="D154" s="23"/>
      <c r="E154" s="87" t="s">
        <v>62</v>
      </c>
      <c r="F154" s="23"/>
      <c r="G154" s="95" t="s">
        <v>53</v>
      </c>
      <c r="H154" s="86"/>
      <c r="I154" s="86"/>
      <c r="J154" s="86"/>
    </row>
    <row r="155" spans="1:10" ht="25.5" customHeight="1">
      <c r="A155" s="89" t="s">
        <v>36</v>
      </c>
      <c r="B155" s="101" t="s">
        <v>69</v>
      </c>
      <c r="C155" s="102"/>
      <c r="D155" s="4">
        <v>0</v>
      </c>
      <c r="E155" s="81">
        <v>70</v>
      </c>
      <c r="F155" s="4">
        <v>0</v>
      </c>
      <c r="G155" s="81">
        <v>120</v>
      </c>
      <c r="H155" s="81">
        <f>Calculation!H29</f>
        <v>0</v>
      </c>
      <c r="I155" s="86"/>
      <c r="J155" s="86"/>
    </row>
    <row r="156" spans="1:10" ht="25.5" customHeight="1">
      <c r="A156" s="89" t="s">
        <v>37</v>
      </c>
      <c r="B156" s="101" t="s">
        <v>69</v>
      </c>
      <c r="C156" s="102"/>
      <c r="D156" s="4">
        <v>0</v>
      </c>
      <c r="E156" s="81">
        <v>70</v>
      </c>
      <c r="F156" s="4">
        <v>0</v>
      </c>
      <c r="G156" s="81">
        <v>120</v>
      </c>
      <c r="H156" s="81">
        <f>Calculation!H30</f>
        <v>0</v>
      </c>
      <c r="I156" s="86"/>
      <c r="J156" s="86"/>
    </row>
    <row r="157" spans="1:10" ht="25.5" customHeight="1" thickBot="1">
      <c r="A157" s="89" t="s">
        <v>38</v>
      </c>
      <c r="B157" s="101" t="s">
        <v>69</v>
      </c>
      <c r="C157" s="102"/>
      <c r="D157" s="4">
        <v>0</v>
      </c>
      <c r="E157" s="81">
        <v>70</v>
      </c>
      <c r="F157" s="4">
        <v>0</v>
      </c>
      <c r="G157" s="81">
        <v>120</v>
      </c>
      <c r="H157" s="81">
        <f>Calculation!H31</f>
        <v>0</v>
      </c>
      <c r="I157" s="86"/>
      <c r="J157" s="86"/>
    </row>
    <row r="158" spans="1:10" ht="25.5" customHeight="1">
      <c r="A158" s="89" t="s">
        <v>39</v>
      </c>
      <c r="B158" s="101" t="s">
        <v>69</v>
      </c>
      <c r="C158" s="102"/>
      <c r="D158" s="4">
        <v>0</v>
      </c>
      <c r="E158" s="81">
        <v>70</v>
      </c>
      <c r="F158" s="4">
        <v>0</v>
      </c>
      <c r="G158" s="81">
        <v>120</v>
      </c>
      <c r="H158" s="81">
        <f>Calculation!H32</f>
        <v>0</v>
      </c>
      <c r="I158" s="92">
        <f>Calculation!H33</f>
        <v>0</v>
      </c>
      <c r="J158" s="86"/>
    </row>
    <row r="159" spans="1:10" ht="12.75">
      <c r="A159" s="53"/>
      <c r="B159" s="23"/>
      <c r="C159" s="23"/>
      <c r="D159" s="23"/>
      <c r="E159" s="38"/>
      <c r="F159" s="23"/>
      <c r="G159" s="86"/>
      <c r="H159" s="86"/>
      <c r="I159" s="86"/>
      <c r="J159" s="86"/>
    </row>
    <row r="160" spans="1:10" ht="13.5" thickBot="1">
      <c r="A160" s="52"/>
      <c r="B160" s="23"/>
      <c r="C160" s="23"/>
      <c r="D160" s="23"/>
      <c r="E160" s="38"/>
      <c r="F160" s="23"/>
      <c r="G160" s="86"/>
      <c r="H160" s="86"/>
      <c r="I160" s="86"/>
      <c r="J160" s="86"/>
    </row>
    <row r="161" spans="1:10" ht="30.75" thickBot="1">
      <c r="A161" s="40" t="s">
        <v>50</v>
      </c>
      <c r="B161" s="23"/>
      <c r="C161" s="23"/>
      <c r="D161" s="23"/>
      <c r="E161" s="38"/>
      <c r="F161" s="23"/>
      <c r="G161" s="86"/>
      <c r="H161" s="86"/>
      <c r="I161" s="86"/>
      <c r="J161" s="86"/>
    </row>
    <row r="162" spans="2:10" ht="12.75">
      <c r="B162" s="23"/>
      <c r="C162" s="8"/>
      <c r="D162" s="23"/>
      <c r="E162" s="87" t="s">
        <v>62</v>
      </c>
      <c r="F162" s="23"/>
      <c r="G162" s="95" t="s">
        <v>53</v>
      </c>
      <c r="H162" s="86"/>
      <c r="I162" s="86"/>
      <c r="J162" s="86"/>
    </row>
    <row r="163" spans="1:10" ht="27" customHeight="1">
      <c r="A163" s="89" t="s">
        <v>36</v>
      </c>
      <c r="B163" s="101" t="s">
        <v>69</v>
      </c>
      <c r="C163" s="102"/>
      <c r="D163" s="4">
        <v>0</v>
      </c>
      <c r="E163" s="81">
        <v>70</v>
      </c>
      <c r="F163" s="4">
        <v>0</v>
      </c>
      <c r="G163" s="81">
        <v>120</v>
      </c>
      <c r="H163" s="81">
        <f>Calculation!H37</f>
        <v>0</v>
      </c>
      <c r="I163" s="86"/>
      <c r="J163" s="86"/>
    </row>
    <row r="164" spans="1:10" ht="27" customHeight="1">
      <c r="A164" s="89" t="s">
        <v>37</v>
      </c>
      <c r="B164" s="101" t="s">
        <v>69</v>
      </c>
      <c r="C164" s="102"/>
      <c r="D164" s="4">
        <v>0</v>
      </c>
      <c r="E164" s="81">
        <v>70</v>
      </c>
      <c r="F164" s="4">
        <v>0</v>
      </c>
      <c r="G164" s="81">
        <v>120</v>
      </c>
      <c r="H164" s="81">
        <f>Calculation!H38</f>
        <v>0</v>
      </c>
      <c r="I164" s="86"/>
      <c r="J164" s="86"/>
    </row>
    <row r="165" spans="1:10" ht="27" customHeight="1" thickBot="1">
      <c r="A165" s="89" t="s">
        <v>38</v>
      </c>
      <c r="B165" s="101" t="s">
        <v>69</v>
      </c>
      <c r="C165" s="102"/>
      <c r="D165" s="4">
        <v>0</v>
      </c>
      <c r="E165" s="81">
        <v>70</v>
      </c>
      <c r="F165" s="4">
        <v>0</v>
      </c>
      <c r="G165" s="81">
        <v>120</v>
      </c>
      <c r="H165" s="81">
        <f>Calculation!H39</f>
        <v>0</v>
      </c>
      <c r="I165" s="86"/>
      <c r="J165" s="86"/>
    </row>
    <row r="166" spans="1:10" ht="27" customHeight="1">
      <c r="A166" s="89" t="s">
        <v>39</v>
      </c>
      <c r="B166" s="101" t="s">
        <v>69</v>
      </c>
      <c r="C166" s="102"/>
      <c r="D166" s="4">
        <v>0</v>
      </c>
      <c r="E166" s="81">
        <v>70</v>
      </c>
      <c r="F166" s="4">
        <v>0</v>
      </c>
      <c r="G166" s="81">
        <v>120</v>
      </c>
      <c r="H166" s="81">
        <f>Calculation!H40</f>
        <v>0</v>
      </c>
      <c r="I166" s="92">
        <f>Calculation!H41</f>
        <v>0</v>
      </c>
      <c r="J166" s="86"/>
    </row>
    <row r="167" spans="1:10" ht="12.75">
      <c r="A167" s="53"/>
      <c r="B167" s="23"/>
      <c r="C167" s="23"/>
      <c r="D167" s="23"/>
      <c r="E167" s="38"/>
      <c r="F167" s="23"/>
      <c r="G167" s="86"/>
      <c r="H167" s="86"/>
      <c r="I167" s="86"/>
      <c r="J167" s="86"/>
    </row>
    <row r="168" spans="1:10" ht="12.75">
      <c r="A168" s="53"/>
      <c r="B168" s="23"/>
      <c r="C168" s="23"/>
      <c r="D168" s="23"/>
      <c r="E168" s="38"/>
      <c r="F168" s="23"/>
      <c r="G168" s="86"/>
      <c r="H168" s="86"/>
      <c r="I168" s="86"/>
      <c r="J168" s="86"/>
    </row>
    <row r="169" spans="1:10" ht="13.5" thickBot="1">
      <c r="A169" s="53"/>
      <c r="B169" s="23"/>
      <c r="C169" s="23"/>
      <c r="D169" s="23"/>
      <c r="E169" s="38"/>
      <c r="F169" s="23"/>
      <c r="G169" s="86"/>
      <c r="H169" s="86"/>
      <c r="I169" s="86"/>
      <c r="J169" s="86"/>
    </row>
    <row r="170" spans="1:10" ht="30.75" thickBot="1">
      <c r="A170" s="40" t="s">
        <v>63</v>
      </c>
      <c r="B170" s="23"/>
      <c r="C170" s="23"/>
      <c r="D170" s="23"/>
      <c r="E170" s="38"/>
      <c r="F170" s="23"/>
      <c r="G170" s="86"/>
      <c r="H170" s="86"/>
      <c r="I170" s="86"/>
      <c r="J170" s="86"/>
    </row>
    <row r="171" spans="2:10" ht="12.75">
      <c r="B171" s="23"/>
      <c r="C171" s="8"/>
      <c r="D171" s="23"/>
      <c r="E171" s="23"/>
      <c r="F171" s="85" t="s">
        <v>66</v>
      </c>
      <c r="G171" s="85" t="s">
        <v>67</v>
      </c>
      <c r="H171" s="85" t="s">
        <v>68</v>
      </c>
      <c r="I171" s="86"/>
      <c r="J171" s="86"/>
    </row>
    <row r="172" spans="1:10" ht="38.25" customHeight="1">
      <c r="A172" s="94" t="s">
        <v>64</v>
      </c>
      <c r="B172" s="103" t="s">
        <v>65</v>
      </c>
      <c r="C172" s="103"/>
      <c r="D172" s="79"/>
      <c r="E172" s="80"/>
      <c r="F172" s="79">
        <v>0</v>
      </c>
      <c r="G172" s="80">
        <v>50</v>
      </c>
      <c r="H172" s="80">
        <f>Calculation!H43</f>
        <v>0</v>
      </c>
      <c r="I172" s="86"/>
      <c r="J172" s="86"/>
    </row>
    <row r="173" spans="1:6" ht="12.75">
      <c r="A173" s="52"/>
      <c r="B173" s="23"/>
      <c r="C173" s="23"/>
      <c r="D173" s="23"/>
      <c r="E173" s="38"/>
      <c r="F173" s="23"/>
    </row>
    <row r="174" spans="1:6" ht="13.5" thickBot="1">
      <c r="A174" s="2"/>
      <c r="B174" s="8"/>
      <c r="C174" s="8"/>
      <c r="D174" s="8"/>
      <c r="E174" s="36"/>
      <c r="F174" s="8"/>
    </row>
    <row r="175" spans="1:6" ht="15.75" thickBot="1">
      <c r="A175" s="40" t="s">
        <v>5</v>
      </c>
      <c r="B175" s="8"/>
      <c r="C175" s="8"/>
      <c r="D175" s="8"/>
      <c r="E175" s="36"/>
      <c r="F175" s="8"/>
    </row>
    <row r="176" spans="1:6" ht="15.75" thickBot="1">
      <c r="A176" s="7"/>
      <c r="B176" s="8"/>
      <c r="C176" s="8"/>
      <c r="D176" s="8"/>
      <c r="E176" s="36"/>
      <c r="F176" s="8"/>
    </row>
    <row r="177" spans="1:6" ht="12.75">
      <c r="A177" s="31">
        <v>1</v>
      </c>
      <c r="B177" s="20"/>
      <c r="C177" s="20"/>
      <c r="D177" s="129"/>
      <c r="E177" s="110"/>
      <c r="F177" s="136"/>
    </row>
    <row r="178" spans="1:8" ht="12.75">
      <c r="A178" s="33">
        <v>2</v>
      </c>
      <c r="B178" s="4"/>
      <c r="C178" s="4"/>
      <c r="D178" s="130"/>
      <c r="E178" s="108"/>
      <c r="F178" s="137"/>
      <c r="H178" s="68"/>
    </row>
    <row r="179" spans="1:7" ht="12.75">
      <c r="A179" s="33">
        <v>3</v>
      </c>
      <c r="B179" s="4"/>
      <c r="C179" s="4"/>
      <c r="D179" s="130"/>
      <c r="E179" s="108"/>
      <c r="F179" s="137"/>
      <c r="G179" s="10"/>
    </row>
    <row r="180" spans="1:7" ht="12.75">
      <c r="A180" s="33">
        <v>4</v>
      </c>
      <c r="B180" s="4"/>
      <c r="C180" s="4"/>
      <c r="D180" s="130"/>
      <c r="E180" s="108"/>
      <c r="F180" s="137"/>
      <c r="G180" s="10"/>
    </row>
    <row r="181" spans="1:7" ht="12.75">
      <c r="A181" s="33">
        <v>5</v>
      </c>
      <c r="B181" s="4"/>
      <c r="C181" s="4"/>
      <c r="D181" s="130"/>
      <c r="E181" s="108"/>
      <c r="F181" s="137"/>
      <c r="G181" s="10"/>
    </row>
    <row r="182" spans="1:7" ht="13.5" thickBot="1">
      <c r="A182" s="34">
        <v>6</v>
      </c>
      <c r="B182" s="21"/>
      <c r="C182" s="21"/>
      <c r="D182" s="131"/>
      <c r="E182" s="112"/>
      <c r="F182" s="138"/>
      <c r="G182" s="10"/>
    </row>
    <row r="183" spans="1:7" ht="15">
      <c r="A183" s="39"/>
      <c r="B183" s="8"/>
      <c r="C183" s="8"/>
      <c r="D183" s="8"/>
      <c r="E183" s="36"/>
      <c r="F183" s="15"/>
      <c r="G183" s="10"/>
    </row>
    <row r="184" spans="1:6" ht="13.5" thickBot="1">
      <c r="A184" s="2"/>
      <c r="B184" s="8"/>
      <c r="C184" s="8"/>
      <c r="D184" s="2"/>
      <c r="E184" s="12"/>
      <c r="F184" s="15"/>
    </row>
    <row r="185" spans="1:6" ht="18.75" thickBot="1">
      <c r="A185" s="19" t="s">
        <v>40</v>
      </c>
      <c r="B185" s="29">
        <f>Calculation!H46</f>
        <v>0</v>
      </c>
      <c r="C185" s="8"/>
      <c r="D185" s="51"/>
      <c r="E185" s="12"/>
      <c r="F185" s="14"/>
    </row>
    <row r="186" spans="1:6" ht="15">
      <c r="A186" s="2"/>
      <c r="B186" s="8"/>
      <c r="C186" s="8"/>
      <c r="D186" s="51"/>
      <c r="E186" s="12"/>
      <c r="F186" s="14"/>
    </row>
    <row r="187" spans="1:6" ht="15.75">
      <c r="A187" s="77" t="s">
        <v>51</v>
      </c>
      <c r="B187" s="23"/>
      <c r="C187" s="23"/>
      <c r="D187" s="2"/>
      <c r="E187" s="12"/>
      <c r="F187" s="14"/>
    </row>
    <row r="188" spans="1:2" ht="15.75">
      <c r="A188" s="78" t="s">
        <v>52</v>
      </c>
      <c r="B188" s="54"/>
    </row>
    <row r="193" ht="15">
      <c r="A193" s="3" t="s">
        <v>21</v>
      </c>
    </row>
    <row r="198" spans="1:6" ht="15">
      <c r="A198" s="132" t="s">
        <v>20</v>
      </c>
      <c r="B198" s="132"/>
      <c r="C198" s="132"/>
      <c r="D198" s="132"/>
      <c r="E198" s="132"/>
      <c r="F198" s="132"/>
    </row>
  </sheetData>
  <sheetProtection/>
  <mergeCells count="171">
    <mergeCell ref="G128:G129"/>
    <mergeCell ref="F124:F125"/>
    <mergeCell ref="A126:A127"/>
    <mergeCell ref="A128:A129"/>
    <mergeCell ref="D128:D129"/>
    <mergeCell ref="E128:E129"/>
    <mergeCell ref="F128:F129"/>
    <mergeCell ref="F90:F91"/>
    <mergeCell ref="D92:D93"/>
    <mergeCell ref="E92:E93"/>
    <mergeCell ref="F92:F93"/>
    <mergeCell ref="A94:A97"/>
    <mergeCell ref="D94:D95"/>
    <mergeCell ref="F94:F95"/>
    <mergeCell ref="A117:A118"/>
    <mergeCell ref="D117:D118"/>
    <mergeCell ref="F117:F118"/>
    <mergeCell ref="E126:E127"/>
    <mergeCell ref="F126:F127"/>
    <mergeCell ref="A122:A123"/>
    <mergeCell ref="D122:D123"/>
    <mergeCell ref="E122:E123"/>
    <mergeCell ref="D126:D127"/>
    <mergeCell ref="D124:D125"/>
    <mergeCell ref="F122:F123"/>
    <mergeCell ref="A124:A125"/>
    <mergeCell ref="A113:A114"/>
    <mergeCell ref="D113:D114"/>
    <mergeCell ref="E113:E114"/>
    <mergeCell ref="F113:F114"/>
    <mergeCell ref="A115:A116"/>
    <mergeCell ref="D115:D116"/>
    <mergeCell ref="E115:E116"/>
    <mergeCell ref="F115:F116"/>
    <mergeCell ref="A109:A110"/>
    <mergeCell ref="D109:D110"/>
    <mergeCell ref="E109:E110"/>
    <mergeCell ref="F109:F110"/>
    <mergeCell ref="A111:A112"/>
    <mergeCell ref="D111:D112"/>
    <mergeCell ref="E111:E112"/>
    <mergeCell ref="F111:F112"/>
    <mergeCell ref="A107:A108"/>
    <mergeCell ref="D107:D108"/>
    <mergeCell ref="E107:E108"/>
    <mergeCell ref="A86:A89"/>
    <mergeCell ref="D88:D89"/>
    <mergeCell ref="D96:D97"/>
    <mergeCell ref="A90:A93"/>
    <mergeCell ref="D90:D91"/>
    <mergeCell ref="E90:E91"/>
    <mergeCell ref="E94:E95"/>
    <mergeCell ref="B10:E10"/>
    <mergeCell ref="B11:E11"/>
    <mergeCell ref="A35:A36"/>
    <mergeCell ref="A39:A40"/>
    <mergeCell ref="D39:D40"/>
    <mergeCell ref="D35:D36"/>
    <mergeCell ref="E35:E36"/>
    <mergeCell ref="A37:A38"/>
    <mergeCell ref="E21:E26"/>
    <mergeCell ref="B7:E7"/>
    <mergeCell ref="F41:F42"/>
    <mergeCell ref="F47:F48"/>
    <mergeCell ref="E54:E55"/>
    <mergeCell ref="E39:E40"/>
    <mergeCell ref="E43:E44"/>
    <mergeCell ref="D21:D26"/>
    <mergeCell ref="D37:D38"/>
    <mergeCell ref="B8:E8"/>
    <mergeCell ref="B9:E9"/>
    <mergeCell ref="E37:E38"/>
    <mergeCell ref="F39:F40"/>
    <mergeCell ref="E45:E46"/>
    <mergeCell ref="F73:F74"/>
    <mergeCell ref="F45:F46"/>
    <mergeCell ref="F54:F55"/>
    <mergeCell ref="E41:E42"/>
    <mergeCell ref="E52:E53"/>
    <mergeCell ref="D81:D82"/>
    <mergeCell ref="D79:D80"/>
    <mergeCell ref="F71:F72"/>
    <mergeCell ref="D75:D76"/>
    <mergeCell ref="E75:E76"/>
    <mergeCell ref="F60:F61"/>
    <mergeCell ref="D60:D61"/>
    <mergeCell ref="D71:D72"/>
    <mergeCell ref="E77:E78"/>
    <mergeCell ref="E73:E74"/>
    <mergeCell ref="B1:D1"/>
    <mergeCell ref="A2:F2"/>
    <mergeCell ref="A3:F3"/>
    <mergeCell ref="F58:F59"/>
    <mergeCell ref="F21:F26"/>
    <mergeCell ref="F52:F53"/>
    <mergeCell ref="A52:A53"/>
    <mergeCell ref="F43:F44"/>
    <mergeCell ref="D52:D53"/>
    <mergeCell ref="F37:F38"/>
    <mergeCell ref="A60:A61"/>
    <mergeCell ref="A5:F5"/>
    <mergeCell ref="A4:F4"/>
    <mergeCell ref="E58:E59"/>
    <mergeCell ref="A41:A42"/>
    <mergeCell ref="A43:A44"/>
    <mergeCell ref="A45:A46"/>
    <mergeCell ref="A47:A48"/>
    <mergeCell ref="E47:E48"/>
    <mergeCell ref="F35:F36"/>
    <mergeCell ref="D177:D182"/>
    <mergeCell ref="A198:F198"/>
    <mergeCell ref="A79:A82"/>
    <mergeCell ref="F177:F182"/>
    <mergeCell ref="A58:A59"/>
    <mergeCell ref="D54:D55"/>
    <mergeCell ref="D56:D57"/>
    <mergeCell ref="E86:E87"/>
    <mergeCell ref="A54:A55"/>
    <mergeCell ref="F56:F57"/>
    <mergeCell ref="E177:E182"/>
    <mergeCell ref="E81:E82"/>
    <mergeCell ref="E56:E57"/>
    <mergeCell ref="E79:E80"/>
    <mergeCell ref="E60:E61"/>
    <mergeCell ref="E117:E118"/>
    <mergeCell ref="E96:E97"/>
    <mergeCell ref="E71:E72"/>
    <mergeCell ref="E124:E125"/>
    <mergeCell ref="A56:A57"/>
    <mergeCell ref="F88:F89"/>
    <mergeCell ref="B164:C164"/>
    <mergeCell ref="B165:C165"/>
    <mergeCell ref="B166:C166"/>
    <mergeCell ref="E88:E89"/>
    <mergeCell ref="A75:A78"/>
    <mergeCell ref="D58:D59"/>
    <mergeCell ref="A71:A74"/>
    <mergeCell ref="D77:D78"/>
    <mergeCell ref="F81:F82"/>
    <mergeCell ref="F107:F108"/>
    <mergeCell ref="F86:F87"/>
    <mergeCell ref="F96:F97"/>
    <mergeCell ref="B31:C31"/>
    <mergeCell ref="D43:D44"/>
    <mergeCell ref="D45:D46"/>
    <mergeCell ref="D41:D42"/>
    <mergeCell ref="D47:D48"/>
    <mergeCell ref="D73:D74"/>
    <mergeCell ref="B172:C172"/>
    <mergeCell ref="G47:G48"/>
    <mergeCell ref="G60:G61"/>
    <mergeCell ref="G81:G82"/>
    <mergeCell ref="G96:G97"/>
    <mergeCell ref="G117:G118"/>
    <mergeCell ref="D86:D87"/>
    <mergeCell ref="F75:F76"/>
    <mergeCell ref="F79:F80"/>
    <mergeCell ref="F77:F78"/>
    <mergeCell ref="B139:C139"/>
    <mergeCell ref="B140:C140"/>
    <mergeCell ref="B141:C141"/>
    <mergeCell ref="B157:C157"/>
    <mergeCell ref="B158:C158"/>
    <mergeCell ref="B163:C163"/>
    <mergeCell ref="B142:C142"/>
    <mergeCell ref="B147:C147"/>
    <mergeCell ref="B148:C148"/>
    <mergeCell ref="B149:C149"/>
    <mergeCell ref="B150:C150"/>
    <mergeCell ref="B155:C155"/>
    <mergeCell ref="B156:C156"/>
  </mergeCells>
  <printOptions/>
  <pageMargins left="0.52" right="0.69" top="0.5905511811023623" bottom="0.5905511811023623" header="0.5118110236220472" footer="0.5118110236220472"/>
  <pageSetup fitToHeight="3" fitToWidth="1" horizontalDpi="600" verticalDpi="600" orientation="portrait" paperSize="9" scale="71" r:id="rId2"/>
  <rowBreaks count="3" manualBreakCount="3">
    <brk id="28" max="255" man="1"/>
    <brk id="49" max="255" man="1"/>
    <brk id="6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H46"/>
  <sheetViews>
    <sheetView zoomScalePageLayoutView="0" workbookViewId="0" topLeftCell="A28">
      <selection activeCell="I52" sqref="I52"/>
    </sheetView>
  </sheetViews>
  <sheetFormatPr defaultColWidth="9.140625" defaultRowHeight="12.75"/>
  <cols>
    <col min="1" max="1" width="10.140625" style="0" bestFit="1" customWidth="1"/>
    <col min="2" max="2" width="11.00390625" style="0" bestFit="1" customWidth="1"/>
    <col min="3" max="3" width="21.00390625" style="0" bestFit="1" customWidth="1"/>
    <col min="4" max="4" width="17.8515625" style="59" bestFit="1" customWidth="1"/>
    <col min="5" max="6" width="8.00390625" style="59" customWidth="1"/>
    <col min="7" max="7" width="10.7109375" style="0" bestFit="1" customWidth="1"/>
  </cols>
  <sheetData>
    <row r="4" spans="3:7" ht="12.75">
      <c r="C4" s="69" t="s">
        <v>22</v>
      </c>
      <c r="D4" s="64"/>
      <c r="E4" s="65" t="s">
        <v>1</v>
      </c>
      <c r="F4" s="65" t="s">
        <v>2</v>
      </c>
      <c r="G4" s="65" t="s">
        <v>55</v>
      </c>
    </row>
    <row r="5" spans="3:7" ht="12.75">
      <c r="C5" s="70"/>
      <c r="D5" s="64" t="str">
        <f>'Subscription form ECh senior 17'!A31</f>
        <v>Fighting</v>
      </c>
      <c r="E5" s="61">
        <f>SUM('Subscription form ECh senior 17'!F35:F48)</f>
        <v>0</v>
      </c>
      <c r="F5" s="61">
        <f>SUM('Subscription form ECh senior 17'!F52:F61)</f>
        <v>0</v>
      </c>
      <c r="G5" s="61">
        <f>E5+F5</f>
        <v>0</v>
      </c>
    </row>
    <row r="6" spans="3:7" ht="12.75">
      <c r="C6" s="70"/>
      <c r="D6" s="64" t="str">
        <f>'Subscription form ECh senior 17'!A103</f>
        <v>Ne Waza</v>
      </c>
      <c r="E6" s="61">
        <f>SUM('Subscription form ECh senior 17'!F107:F118)</f>
        <v>0</v>
      </c>
      <c r="F6" s="61">
        <f>SUM('Subscription form ECh senior 17'!F122:F129)</f>
        <v>0</v>
      </c>
      <c r="G6" s="61">
        <f>E6+F6</f>
        <v>0</v>
      </c>
    </row>
    <row r="7" spans="3:7" ht="12.75">
      <c r="C7" s="70"/>
      <c r="D7" s="64"/>
      <c r="E7" s="61" t="s">
        <v>34</v>
      </c>
      <c r="F7" s="61" t="s">
        <v>35</v>
      </c>
      <c r="G7" s="61"/>
    </row>
    <row r="8" spans="3:7" ht="14.25" customHeight="1" thickBot="1">
      <c r="C8" s="71"/>
      <c r="D8" s="64" t="str">
        <f>'Subscription form ECh senior 17'!A67</f>
        <v>Duo-system</v>
      </c>
      <c r="E8" s="61">
        <f>SUM('Subscription form ECh senior 17'!F71:F82)</f>
        <v>0</v>
      </c>
      <c r="F8" s="61">
        <f>SUM('Subscription form ECh senior 17'!F86:F97)</f>
        <v>0</v>
      </c>
      <c r="G8" s="62">
        <f>E8+F8</f>
        <v>0</v>
      </c>
    </row>
    <row r="9" spans="3:7" ht="13.5" thickBot="1">
      <c r="C9" s="159"/>
      <c r="D9" s="159"/>
      <c r="E9" s="159"/>
      <c r="F9" s="157"/>
      <c r="G9" s="63">
        <f>SUM(G5:G6,G8)</f>
        <v>0</v>
      </c>
    </row>
    <row r="11" spans="4:7" ht="12.75">
      <c r="D11"/>
      <c r="G11" s="59"/>
    </row>
    <row r="12" spans="2:8" ht="12.75">
      <c r="B12" s="162" t="s">
        <v>56</v>
      </c>
      <c r="C12" s="72"/>
      <c r="D12" s="64"/>
      <c r="E12" s="65" t="s">
        <v>57</v>
      </c>
      <c r="F12" s="65" t="s">
        <v>58</v>
      </c>
      <c r="G12" s="65" t="s">
        <v>59</v>
      </c>
      <c r="H12" s="65" t="s">
        <v>55</v>
      </c>
    </row>
    <row r="13" spans="2:8" ht="12.75">
      <c r="B13" s="163"/>
      <c r="C13" s="160" t="str">
        <f>'Subscription form ECh senior 17'!A137</f>
        <v>Official HOTEL JELENA</v>
      </c>
      <c r="D13" s="66" t="s">
        <v>36</v>
      </c>
      <c r="E13" s="60">
        <f>'Subscription form ECh senior 17'!D139*'Subscription form ECh senior 17'!E139</f>
        <v>0</v>
      </c>
      <c r="F13" s="60">
        <f>'Subscription form ECh senior 17'!F139*'Subscription form ECh senior 17'!G139</f>
        <v>0</v>
      </c>
      <c r="G13" s="61" t="s">
        <v>60</v>
      </c>
      <c r="H13" s="61">
        <f>E13+F13</f>
        <v>0</v>
      </c>
    </row>
    <row r="14" spans="2:8" ht="12.75">
      <c r="B14" s="163"/>
      <c r="C14" s="160"/>
      <c r="D14" s="66" t="s">
        <v>37</v>
      </c>
      <c r="E14" s="60">
        <f>'Subscription form ECh senior 17'!D140*'Subscription form ECh senior 17'!E140</f>
        <v>0</v>
      </c>
      <c r="F14" s="60">
        <f>'Subscription form ECh senior 17'!F140*'Subscription form ECh senior 17'!G140</f>
        <v>0</v>
      </c>
      <c r="G14" s="61" t="s">
        <v>60</v>
      </c>
      <c r="H14" s="61">
        <f>E14+F14</f>
        <v>0</v>
      </c>
    </row>
    <row r="15" spans="2:8" ht="12.75">
      <c r="B15" s="163"/>
      <c r="C15" s="160"/>
      <c r="D15" s="64" t="s">
        <v>38</v>
      </c>
      <c r="E15" s="60">
        <f>'Subscription form ECh senior 17'!D141*'Subscription form ECh senior 17'!E141</f>
        <v>0</v>
      </c>
      <c r="F15" s="60">
        <f>'Subscription form ECh senior 17'!F141*'Subscription form ECh senior 17'!G141</f>
        <v>0</v>
      </c>
      <c r="G15" s="61" t="s">
        <v>60</v>
      </c>
      <c r="H15" s="61">
        <f>E15+F15</f>
        <v>0</v>
      </c>
    </row>
    <row r="16" spans="2:8" ht="13.5" thickBot="1">
      <c r="B16" s="163"/>
      <c r="C16" s="160"/>
      <c r="D16" s="64" t="s">
        <v>39</v>
      </c>
      <c r="E16" s="60">
        <f>'Subscription form ECh senior 17'!D142*'Subscription form ECh senior 17'!E142</f>
        <v>0</v>
      </c>
      <c r="F16" s="60">
        <f>'Subscription form ECh senior 17'!F142*'Subscription form ECh senior 17'!G142</f>
        <v>0</v>
      </c>
      <c r="G16" s="61" t="s">
        <v>60</v>
      </c>
      <c r="H16" s="62">
        <f>E16+F16</f>
        <v>0</v>
      </c>
    </row>
    <row r="17" spans="2:8" ht="13.5" thickBot="1">
      <c r="B17" s="163"/>
      <c r="C17" s="161"/>
      <c r="D17" s="159"/>
      <c r="E17" s="159"/>
      <c r="F17" s="159"/>
      <c r="G17" s="157"/>
      <c r="H17" s="63">
        <f>SUM(H13:H16)</f>
        <v>0</v>
      </c>
    </row>
    <row r="18" ht="12.75">
      <c r="B18" s="163"/>
    </row>
    <row r="19" ht="12.75">
      <c r="B19" s="163"/>
    </row>
    <row r="20" spans="2:8" ht="12.75">
      <c r="B20" s="163"/>
      <c r="C20" s="72"/>
      <c r="D20" s="64"/>
      <c r="E20" s="65" t="s">
        <v>57</v>
      </c>
      <c r="F20" s="65" t="s">
        <v>58</v>
      </c>
      <c r="G20" s="65" t="s">
        <v>59</v>
      </c>
      <c r="H20" s="65" t="s">
        <v>55</v>
      </c>
    </row>
    <row r="21" spans="2:8" ht="12.75">
      <c r="B21" s="163"/>
      <c r="C21" s="160" t="str">
        <f>'Subscription form ECh senior 17'!A145</f>
        <v>Official HOTEL VIDOVIĆ</v>
      </c>
      <c r="D21" s="66" t="s">
        <v>36</v>
      </c>
      <c r="E21" s="60">
        <f>'Subscription form ECh senior 17'!D147*'Subscription form ECh senior 17'!E147</f>
        <v>0</v>
      </c>
      <c r="F21" s="60">
        <f>'Subscription form ECh senior 17'!F147*'Subscription form ECh senior 17'!G147</f>
        <v>0</v>
      </c>
      <c r="G21" s="61">
        <f>'Subscription form ECh senior 17'!H147*'Subscription form ECh senior 17'!I147</f>
        <v>0</v>
      </c>
      <c r="H21" s="61">
        <f>E21+F21+G21</f>
        <v>0</v>
      </c>
    </row>
    <row r="22" spans="2:8" ht="12.75">
      <c r="B22" s="163"/>
      <c r="C22" s="160"/>
      <c r="D22" s="66" t="s">
        <v>37</v>
      </c>
      <c r="E22" s="60">
        <f>'Subscription form ECh senior 17'!D148*'Subscription form ECh senior 17'!E148</f>
        <v>0</v>
      </c>
      <c r="F22" s="60">
        <f>'Subscription form ECh senior 17'!F148*'Subscription form ECh senior 17'!G148</f>
        <v>0</v>
      </c>
      <c r="G22" s="61">
        <f>'Subscription form ECh senior 17'!H148*'Subscription form ECh senior 17'!I148</f>
        <v>0</v>
      </c>
      <c r="H22" s="61">
        <f>E22+F22+G22</f>
        <v>0</v>
      </c>
    </row>
    <row r="23" spans="2:8" ht="12.75">
      <c r="B23" s="163"/>
      <c r="C23" s="160"/>
      <c r="D23" s="64" t="s">
        <v>38</v>
      </c>
      <c r="E23" s="60">
        <f>'Subscription form ECh senior 17'!D149*'Subscription form ECh senior 17'!E149</f>
        <v>0</v>
      </c>
      <c r="F23" s="60">
        <f>'Subscription form ECh senior 17'!F149*'Subscription form ECh senior 17'!G149</f>
        <v>0</v>
      </c>
      <c r="G23" s="61">
        <f>'Subscription form ECh senior 17'!H149*'Subscription form ECh senior 17'!I149</f>
        <v>0</v>
      </c>
      <c r="H23" s="61">
        <f>E23+F23+G23</f>
        <v>0</v>
      </c>
    </row>
    <row r="24" spans="2:8" ht="13.5" thickBot="1">
      <c r="B24" s="163"/>
      <c r="C24" s="160"/>
      <c r="D24" s="64" t="s">
        <v>39</v>
      </c>
      <c r="E24" s="60">
        <f>'Subscription form ECh senior 17'!D150*'Subscription form ECh senior 17'!E150</f>
        <v>0</v>
      </c>
      <c r="F24" s="60">
        <f>'Subscription form ECh senior 17'!F150*'Subscription form ECh senior 17'!G150</f>
        <v>0</v>
      </c>
      <c r="G24" s="61">
        <f>'Subscription form ECh senior 17'!H150*'Subscription form ECh senior 17'!I150</f>
        <v>0</v>
      </c>
      <c r="H24" s="62">
        <f>E24+F24+G24</f>
        <v>0</v>
      </c>
    </row>
    <row r="25" spans="2:8" ht="13.5" thickBot="1">
      <c r="B25" s="163"/>
      <c r="C25" s="161"/>
      <c r="D25" s="159"/>
      <c r="E25" s="159"/>
      <c r="F25" s="159"/>
      <c r="G25" s="157"/>
      <c r="H25" s="63">
        <f>SUM(H21:H24)</f>
        <v>0</v>
      </c>
    </row>
    <row r="26" ht="12.75">
      <c r="B26" s="163"/>
    </row>
    <row r="27" ht="12.75">
      <c r="B27" s="163"/>
    </row>
    <row r="28" spans="2:8" ht="12.75">
      <c r="B28" s="163"/>
      <c r="C28" s="72"/>
      <c r="D28" s="64"/>
      <c r="E28" s="65" t="s">
        <v>57</v>
      </c>
      <c r="F28" s="65" t="s">
        <v>58</v>
      </c>
      <c r="G28" s="65" t="s">
        <v>59</v>
      </c>
      <c r="H28" s="65" t="s">
        <v>55</v>
      </c>
    </row>
    <row r="29" spans="2:8" ht="12.75">
      <c r="B29" s="163"/>
      <c r="C29" s="160" t="str">
        <f>'Subscription form ECh senior 17'!A153</f>
        <v>Official HOTEL PALACE</v>
      </c>
      <c r="D29" s="66" t="s">
        <v>36</v>
      </c>
      <c r="E29" s="60">
        <f>'Subscription form ECh senior 17'!D155*'Subscription form ECh senior 17'!E155</f>
        <v>0</v>
      </c>
      <c r="F29" s="60">
        <f>'Subscription form ECh senior 17'!F155*'Subscription form ECh senior 17'!G155</f>
        <v>0</v>
      </c>
      <c r="G29" s="61" t="s">
        <v>60</v>
      </c>
      <c r="H29" s="61">
        <f>E29+F29</f>
        <v>0</v>
      </c>
    </row>
    <row r="30" spans="2:8" ht="12.75">
      <c r="B30" s="163"/>
      <c r="C30" s="160"/>
      <c r="D30" s="66" t="s">
        <v>37</v>
      </c>
      <c r="E30" s="60">
        <f>'Subscription form ECh senior 17'!D156*'Subscription form ECh senior 17'!E156</f>
        <v>0</v>
      </c>
      <c r="F30" s="60">
        <f>'Subscription form ECh senior 17'!F156*'Subscription form ECh senior 17'!G156</f>
        <v>0</v>
      </c>
      <c r="G30" s="61" t="s">
        <v>60</v>
      </c>
      <c r="H30" s="61">
        <f>E30+F30</f>
        <v>0</v>
      </c>
    </row>
    <row r="31" spans="2:8" ht="12.75">
      <c r="B31" s="163"/>
      <c r="C31" s="160"/>
      <c r="D31" s="64" t="s">
        <v>38</v>
      </c>
      <c r="E31" s="60">
        <f>'Subscription form ECh senior 17'!D157*'Subscription form ECh senior 17'!E157</f>
        <v>0</v>
      </c>
      <c r="F31" s="60">
        <f>'Subscription form ECh senior 17'!F157*'Subscription form ECh senior 17'!G157</f>
        <v>0</v>
      </c>
      <c r="G31" s="61" t="s">
        <v>60</v>
      </c>
      <c r="H31" s="61">
        <f>E31+F31</f>
        <v>0</v>
      </c>
    </row>
    <row r="32" spans="2:8" ht="13.5" thickBot="1">
      <c r="B32" s="163"/>
      <c r="C32" s="160"/>
      <c r="D32" s="64" t="s">
        <v>39</v>
      </c>
      <c r="E32" s="60">
        <f>'Subscription form ECh senior 17'!D158*'Subscription form ECh senior 17'!E158</f>
        <v>0</v>
      </c>
      <c r="F32" s="60">
        <f>'Subscription form ECh senior 17'!F158*'Subscription form ECh senior 17'!G158</f>
        <v>0</v>
      </c>
      <c r="G32" s="61" t="s">
        <v>60</v>
      </c>
      <c r="H32" s="62">
        <f>E32+F32</f>
        <v>0</v>
      </c>
    </row>
    <row r="33" spans="2:8" ht="13.5" thickBot="1">
      <c r="B33" s="163"/>
      <c r="C33" s="161"/>
      <c r="D33" s="159"/>
      <c r="E33" s="159"/>
      <c r="F33" s="159"/>
      <c r="G33" s="157"/>
      <c r="H33" s="63">
        <f>SUM(H29:H32)</f>
        <v>0</v>
      </c>
    </row>
    <row r="34" ht="12.75">
      <c r="B34" s="163"/>
    </row>
    <row r="35" ht="12.75">
      <c r="B35" s="163"/>
    </row>
    <row r="36" spans="2:8" ht="12.75">
      <c r="B36" s="163"/>
      <c r="C36" s="72"/>
      <c r="D36" s="64"/>
      <c r="E36" s="65" t="s">
        <v>57</v>
      </c>
      <c r="F36" s="65" t="s">
        <v>58</v>
      </c>
      <c r="G36" s="65" t="s">
        <v>59</v>
      </c>
      <c r="H36" s="65" t="s">
        <v>55</v>
      </c>
    </row>
    <row r="37" spans="2:8" ht="12.75">
      <c r="B37" s="163"/>
      <c r="C37" s="160" t="str">
        <f>'Subscription form ECh senior 17'!A161</f>
        <v>Official MOTEL GOLDEN CARD</v>
      </c>
      <c r="D37" s="66" t="s">
        <v>36</v>
      </c>
      <c r="E37" s="60">
        <f>'Subscription form ECh senior 17'!D163*'Subscription form ECh senior 17'!E163</f>
        <v>0</v>
      </c>
      <c r="F37" s="60">
        <f>'Subscription form ECh senior 17'!F163*'Subscription form ECh senior 17'!G163</f>
        <v>0</v>
      </c>
      <c r="G37" s="61" t="s">
        <v>60</v>
      </c>
      <c r="H37" s="61">
        <f>E37+F37</f>
        <v>0</v>
      </c>
    </row>
    <row r="38" spans="2:8" ht="12.75">
      <c r="B38" s="163"/>
      <c r="C38" s="160"/>
      <c r="D38" s="66" t="s">
        <v>37</v>
      </c>
      <c r="E38" s="60">
        <f>'Subscription form ECh senior 17'!D164*'Subscription form ECh senior 17'!E164</f>
        <v>0</v>
      </c>
      <c r="F38" s="60">
        <f>'Subscription form ECh senior 17'!F164*'Subscription form ECh senior 17'!G164</f>
        <v>0</v>
      </c>
      <c r="G38" s="61" t="s">
        <v>60</v>
      </c>
      <c r="H38" s="61">
        <f>E38+F38</f>
        <v>0</v>
      </c>
    </row>
    <row r="39" spans="2:8" ht="12.75">
      <c r="B39" s="163"/>
      <c r="C39" s="160"/>
      <c r="D39" s="64" t="s">
        <v>38</v>
      </c>
      <c r="E39" s="60">
        <f>'Subscription form ECh senior 17'!D165*'Subscription form ECh senior 17'!E165</f>
        <v>0</v>
      </c>
      <c r="F39" s="60">
        <f>'Subscription form ECh senior 17'!F165*'Subscription form ECh senior 17'!G165</f>
        <v>0</v>
      </c>
      <c r="G39" s="61" t="s">
        <v>60</v>
      </c>
      <c r="H39" s="61">
        <f>E39+F39</f>
        <v>0</v>
      </c>
    </row>
    <row r="40" spans="2:8" ht="13.5" thickBot="1">
      <c r="B40" s="163"/>
      <c r="C40" s="160"/>
      <c r="D40" s="64" t="s">
        <v>39</v>
      </c>
      <c r="E40" s="60">
        <f>'Subscription form ECh senior 17'!D166*'Subscription form ECh senior 17'!E166</f>
        <v>0</v>
      </c>
      <c r="F40" s="60">
        <f>'Subscription form ECh senior 17'!F166*'Subscription form ECh senior 17'!G166</f>
        <v>0</v>
      </c>
      <c r="G40" s="61" t="s">
        <v>60</v>
      </c>
      <c r="H40" s="62">
        <f>E40+F40</f>
        <v>0</v>
      </c>
    </row>
    <row r="41" spans="2:8" ht="13.5" thickBot="1">
      <c r="B41" s="164"/>
      <c r="C41" s="161"/>
      <c r="D41" s="159"/>
      <c r="E41" s="159"/>
      <c r="F41" s="159"/>
      <c r="G41" s="157"/>
      <c r="H41" s="63">
        <f>SUM(H37:H40)</f>
        <v>0</v>
      </c>
    </row>
    <row r="43" spans="2:8" ht="12.75">
      <c r="B43" s="157" t="str">
        <f>'Subscription form ECh senior 17'!A170</f>
        <v>Transportation Sarajevo - Banja Luka</v>
      </c>
      <c r="C43" s="158"/>
      <c r="D43" s="96"/>
      <c r="E43" s="96"/>
      <c r="F43" s="96"/>
      <c r="G43" s="97"/>
      <c r="H43" s="84">
        <f>'Subscription form ECh senior 17'!F172*'Subscription form ECh senior 17'!G172</f>
        <v>0</v>
      </c>
    </row>
    <row r="45" ht="13.5" thickBot="1"/>
    <row r="46" spans="2:8" ht="13.5" thickBot="1">
      <c r="B46" s="73"/>
      <c r="C46" s="74" t="s">
        <v>61</v>
      </c>
      <c r="D46" s="75"/>
      <c r="E46" s="75"/>
      <c r="F46" s="75"/>
      <c r="G46" s="76"/>
      <c r="H46" s="63">
        <f>H41+H33+H25+H17+G9+H43</f>
        <v>0</v>
      </c>
    </row>
  </sheetData>
  <sheetProtection/>
  <mergeCells count="11">
    <mergeCell ref="C25:G25"/>
    <mergeCell ref="B43:C43"/>
    <mergeCell ref="C9:F9"/>
    <mergeCell ref="C29:C32"/>
    <mergeCell ref="C33:G33"/>
    <mergeCell ref="C37:C40"/>
    <mergeCell ref="C41:G41"/>
    <mergeCell ref="B12:B41"/>
    <mergeCell ref="C13:C16"/>
    <mergeCell ref="C17:G17"/>
    <mergeCell ref="C21:C2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Vlaamse Ju-Jitsu Federatie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Van Gestel</dc:creator>
  <cp:keywords/>
  <dc:description/>
  <cp:lastModifiedBy>Marcel</cp:lastModifiedBy>
  <cp:lastPrinted>2016-04-15T08:02:55Z</cp:lastPrinted>
  <dcterms:created xsi:type="dcterms:W3CDTF">2007-11-21T09:09:27Z</dcterms:created>
  <dcterms:modified xsi:type="dcterms:W3CDTF">2017-03-22T17:52:43Z</dcterms:modified>
  <cp:category/>
  <cp:version/>
  <cp:contentType/>
  <cp:contentStatus/>
</cp:coreProperties>
</file>